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0730" windowHeight="11040" tabRatio="600" firstSheet="0" activeTab="0" autoFilterDateGrouping="1"/>
  </bookViews>
  <sheets>
    <sheet name="SUMMARY" sheetId="1" state="visible" r:id="rId1"/>
    <sheet name="Salaried Employees" sheetId="2" state="visible" r:id="rId2"/>
    <sheet name="Hourly Employees" sheetId="3" state="visible" r:id="rId3"/>
    <sheet name="Seasonal Employees" sheetId="4" state="visible" r:id="rId4"/>
    <sheet name="TITLE CODES" sheetId="5" state="visible" r:id="rId5"/>
    <sheet name="Compatibility Report" sheetId="6" state="hidden" r:id="rId6"/>
  </sheets>
  <definedNames>
    <definedName name="MONTHS">'TITLE CODES'!$C$2</definedName>
    <definedName name="_xlnm.Print_Area" localSheetId="0">'SUMMARY'!$A$2:$G$27</definedName>
    <definedName name="_xlnm.Print_Area" localSheetId="1">'Salaried Employees'!$A$1:$L$165</definedName>
    <definedName name="_xlnm.Print_Area" localSheetId="2">'Hourly Employees'!$A$1:$N$123</definedName>
    <definedName name="_xlnm.Print_Area" localSheetId="3">'Seasonal Employees'!$A$1:$L$42</definedName>
  </definedNames>
  <calcPr calcId="191029" fullCalcOnLoad="1"/>
</workbook>
</file>

<file path=xl/styles.xml><?xml version="1.0" encoding="utf-8"?>
<styleSheet xmlns="http://schemas.openxmlformats.org/spreadsheetml/2006/main">
  <numFmts count="3">
    <numFmt numFmtId="164" formatCode="0;\-0;;@"/>
    <numFmt numFmtId="165" formatCode="mm/dd/yy;@"/>
    <numFmt numFmtId="166" formatCode="_(* #,##0.0_);_(* \(#,##0.0\);_(* &quot;-&quot;?_);_(@_)"/>
  </numFmts>
  <fonts count="39">
    <font>
      <name val="Calibri"/>
      <family val="2"/>
      <color theme="1"/>
      <sz val="11"/>
      <scheme val="minor"/>
    </font>
    <font>
      <name val="Arial"/>
      <family val="2"/>
      <sz val="12"/>
    </font>
    <font>
      <name val="Arial"/>
      <family val="2"/>
      <color indexed="10"/>
      <sz val="12"/>
    </font>
    <font>
      <name val="Arial"/>
      <family val="2"/>
      <b val="1"/>
      <sz val="22"/>
    </font>
    <font>
      <name val="Arial"/>
      <family val="2"/>
      <b val="1"/>
      <sz val="14"/>
    </font>
    <font>
      <name val="Arial"/>
      <family val="2"/>
      <b val="1"/>
      <sz val="12"/>
    </font>
    <font>
      <name val="Arial"/>
      <family val="2"/>
      <b val="1"/>
      <color indexed="10"/>
      <sz val="14"/>
    </font>
    <font>
      <name val="Arial"/>
      <family val="2"/>
      <b val="1"/>
      <sz val="11"/>
    </font>
    <font>
      <name val="Arial"/>
      <family val="2"/>
      <b val="1"/>
      <color indexed="8"/>
      <sz val="12"/>
    </font>
    <font>
      <name val="Arial"/>
      <family val="2"/>
      <b val="1"/>
      <sz val="12"/>
      <u val="single"/>
    </font>
    <font>
      <name val="Arial"/>
      <family val="2"/>
      <b val="1"/>
      <sz val="16"/>
    </font>
    <font>
      <name val="Arial"/>
      <family val="2"/>
      <b val="1"/>
      <color indexed="10"/>
      <sz val="12"/>
    </font>
    <font>
      <name val="Arial"/>
      <family val="2"/>
      <sz val="8"/>
    </font>
    <font>
      <name val="Arial"/>
      <family val="2"/>
      <b val="1"/>
      <sz val="8"/>
    </font>
    <font>
      <name val="Arial"/>
      <family val="2"/>
      <b val="1"/>
      <sz val="10"/>
    </font>
    <font>
      <name val="Arial"/>
      <family val="2"/>
      <b val="1"/>
      <sz val="16"/>
      <u val="single"/>
    </font>
    <font>
      <name val="Arial"/>
      <family val="2"/>
      <b val="1"/>
      <sz val="10"/>
      <u val="single"/>
    </font>
    <font>
      <name val="Arial"/>
      <family val="2"/>
      <color indexed="12"/>
      <sz val="12"/>
    </font>
    <font>
      <name val="Arial"/>
      <family val="2"/>
      <b val="1"/>
      <sz val="18"/>
    </font>
    <font>
      <name val="Arial"/>
      <family val="2"/>
      <b val="1"/>
      <color indexed="10"/>
      <sz val="10"/>
    </font>
    <font>
      <name val="Arial"/>
      <family val="2"/>
      <sz val="10"/>
    </font>
    <font>
      <name val="Arial"/>
      <family val="2"/>
      <b val="1"/>
      <color indexed="12"/>
      <sz val="10"/>
    </font>
    <font>
      <name val="Arial"/>
      <family val="2"/>
      <color indexed="8"/>
      <sz val="10"/>
    </font>
    <font>
      <name val="Arial"/>
      <family val="2"/>
      <b val="1"/>
      <color indexed="10"/>
      <sz val="24"/>
    </font>
    <font>
      <name val="Arial"/>
      <family val="2"/>
      <b val="1"/>
      <color indexed="10"/>
      <sz val="22"/>
    </font>
    <font>
      <name val="Arial"/>
      <family val="2"/>
      <color indexed="10"/>
      <sz val="14"/>
    </font>
    <font>
      <name val="Arial"/>
      <family val="2"/>
      <sz val="14"/>
    </font>
    <font>
      <name val="Arial"/>
      <family val="2"/>
      <color indexed="8"/>
      <sz val="12"/>
    </font>
    <font>
      <name val="Arial"/>
      <family val="2"/>
      <color indexed="8"/>
      <sz val="14"/>
    </font>
    <font>
      <name val="Arial"/>
      <family val="2"/>
      <b val="1"/>
      <color indexed="8"/>
      <sz val="14"/>
    </font>
    <font>
      <name val="Arial"/>
      <family val="2"/>
      <color indexed="8"/>
      <sz val="8"/>
    </font>
    <font>
      <name val="Arial"/>
      <family val="2"/>
      <b val="1"/>
      <color indexed="8"/>
      <sz val="8"/>
    </font>
    <font>
      <name val="Arial"/>
      <family val="2"/>
      <b val="1"/>
      <color indexed="8"/>
      <sz val="10"/>
    </font>
    <font>
      <name val="Arial"/>
      <family val="2"/>
      <b val="1"/>
      <color indexed="8"/>
      <sz val="16"/>
      <u val="single"/>
    </font>
    <font>
      <name val="Arial"/>
      <family val="2"/>
      <b val="1"/>
      <color indexed="8"/>
      <sz val="10"/>
      <u val="single"/>
    </font>
    <font>
      <name val="Arial"/>
      <family val="2"/>
      <b val="1"/>
      <color indexed="8"/>
      <sz val="18"/>
    </font>
    <font>
      <name val="Arial"/>
      <family val="2"/>
      <b val="1"/>
      <color indexed="8"/>
      <sz val="16"/>
    </font>
    <font>
      <name val="Arial"/>
      <sz val="12"/>
    </font>
    <font>
      <name val="Arial"/>
      <family val="2"/>
      <color indexed="12"/>
      <sz val="10"/>
      <u val="single"/>
    </font>
  </fonts>
  <fills count="11">
    <fill>
      <patternFill/>
    </fill>
    <fill>
      <patternFill patternType="gray125"/>
    </fill>
    <fill>
      <patternFill patternType="solid">
        <fgColor indexed="9"/>
        <bgColor indexed="9"/>
      </patternFill>
    </fill>
    <fill>
      <patternFill patternType="solid">
        <fgColor rgb="FFFFFF99"/>
        <bgColor indexed="64"/>
      </patternFill>
    </fill>
    <fill>
      <patternFill patternType="solid">
        <fgColor indexed="22"/>
        <bgColor indexed="64"/>
      </patternFill>
    </fill>
    <fill>
      <patternFill patternType="solid">
        <fgColor indexed="43"/>
        <bgColor indexed="64"/>
      </patternFill>
    </fill>
    <fill>
      <patternFill patternType="solid">
        <fgColor indexed="43"/>
        <bgColor indexed="9"/>
      </patternFill>
    </fill>
    <fill>
      <patternFill patternType="solid">
        <fgColor indexed="44"/>
        <bgColor indexed="64"/>
      </patternFill>
    </fill>
    <fill>
      <patternFill patternType="solid">
        <fgColor indexed="41"/>
        <bgColor indexed="64"/>
      </patternFill>
    </fill>
    <fill>
      <patternFill patternType="solid">
        <fgColor indexed="41"/>
        <bgColor indexed="9"/>
      </patternFill>
    </fill>
    <fill>
      <patternFill patternType="solid">
        <fgColor indexed="9"/>
        <bgColor indexed="64"/>
      </patternFill>
    </fill>
  </fills>
  <borders count="68">
    <border>
      <left/>
      <right/>
      <top/>
      <bottom/>
      <diagonal/>
    </border>
    <border>
      <left/>
      <right/>
      <top/>
      <bottom style="thin">
        <color indexed="8"/>
      </bottom>
      <diagonal/>
    </border>
    <border>
      <left/>
      <right/>
      <top style="thin">
        <color indexed="8"/>
      </top>
      <bottom style="thin">
        <color indexed="8"/>
      </bottom>
      <diagonal/>
    </border>
    <border>
      <left style="medium">
        <color indexed="8"/>
      </left>
      <right style="medium">
        <color indexed="8"/>
      </right>
      <top style="medium">
        <color indexed="8"/>
      </top>
      <bottom style="medium">
        <color indexed="8"/>
      </bottom>
      <diagonal/>
    </border>
    <border>
      <left style="medium">
        <color theme="1"/>
      </left>
      <right style="medium">
        <color theme="1"/>
      </right>
      <top style="medium">
        <color theme="1"/>
      </top>
      <bottom style="medium">
        <color theme="1"/>
      </bottom>
      <diagonal/>
    </border>
    <border>
      <left style="medium">
        <color indexed="8"/>
      </left>
      <right/>
      <top style="medium">
        <color indexed="8"/>
      </top>
      <bottom style="medium">
        <color indexed="8"/>
      </bottom>
      <diagonal/>
    </border>
    <border>
      <left style="medium">
        <color indexed="8"/>
      </left>
      <right/>
      <top style="medium">
        <color indexed="8"/>
      </top>
      <bottom/>
      <diagonal/>
    </border>
    <border>
      <left style="thick">
        <color indexed="8"/>
      </left>
      <right/>
      <top style="thick">
        <color indexed="8"/>
      </top>
      <bottom/>
      <diagonal/>
    </border>
    <border>
      <left/>
      <right/>
      <top style="thick">
        <color indexed="8"/>
      </top>
      <bottom/>
      <diagonal/>
    </border>
    <border>
      <left/>
      <right style="thick">
        <color indexed="8"/>
      </right>
      <top style="thick">
        <color indexed="8"/>
      </top>
      <bottom/>
      <diagonal/>
    </border>
    <border>
      <left style="thick">
        <color indexed="8"/>
      </left>
      <right/>
      <top/>
      <bottom/>
      <diagonal/>
    </border>
    <border>
      <left/>
      <right style="thick">
        <color indexed="8"/>
      </right>
      <top/>
      <bottom/>
      <diagonal/>
    </border>
    <border>
      <left style="medium">
        <color theme="1"/>
      </left>
      <right/>
      <top style="medium">
        <color theme="1"/>
      </top>
      <bottom style="medium">
        <color theme="1"/>
      </bottom>
      <diagonal/>
    </border>
    <border>
      <left/>
      <right style="medium">
        <color indexed="8"/>
      </right>
      <top style="medium">
        <color indexed="8"/>
      </top>
      <bottom/>
      <diagonal/>
    </border>
    <border>
      <left style="medium">
        <color indexed="8"/>
      </left>
      <right/>
      <top style="dashed">
        <color indexed="8"/>
      </top>
      <bottom style="dashed">
        <color indexed="8"/>
      </bottom>
      <diagonal/>
    </border>
    <border>
      <left style="medium">
        <color indexed="8"/>
      </left>
      <right style="medium">
        <color indexed="8"/>
      </right>
      <top style="dashed">
        <color indexed="8"/>
      </top>
      <bottom style="dashed">
        <color indexed="8"/>
      </bottom>
      <diagonal/>
    </border>
    <border>
      <left style="thick">
        <color indexed="8"/>
      </left>
      <right/>
      <top/>
      <bottom style="thick">
        <color indexed="8"/>
      </bottom>
      <diagonal/>
    </border>
    <border>
      <left/>
      <right/>
      <top/>
      <bottom style="thick">
        <color indexed="8"/>
      </bottom>
      <diagonal/>
    </border>
    <border>
      <left/>
      <right style="thick">
        <color indexed="8"/>
      </right>
      <top/>
      <bottom style="thick">
        <color indexed="8"/>
      </bottom>
      <diagonal/>
    </border>
    <border>
      <left style="thick">
        <color indexed="8"/>
      </left>
      <right/>
      <top style="thick">
        <color indexed="8"/>
      </top>
      <bottom style="thick">
        <color indexed="8"/>
      </bottom>
      <diagonal/>
    </border>
    <border>
      <left/>
      <right/>
      <top style="thick">
        <color indexed="8"/>
      </top>
      <bottom style="thick">
        <color indexed="8"/>
      </bottom>
      <diagonal/>
    </border>
    <border>
      <left/>
      <right style="thick">
        <color indexed="8"/>
      </right>
      <top style="thick">
        <color indexed="8"/>
      </top>
      <bottom style="thick">
        <color indexed="8"/>
      </bottom>
      <diagonal/>
    </border>
    <border>
      <left style="medium">
        <color indexed="8"/>
      </left>
      <right/>
      <top style="dashed">
        <color indexed="8"/>
      </top>
      <bottom style="medium">
        <color indexed="8"/>
      </bottom>
      <diagonal/>
    </border>
    <border>
      <left style="medium">
        <color indexed="8"/>
      </left>
      <right style="medium">
        <color indexed="8"/>
      </right>
      <top style="dashed">
        <color indexed="8"/>
      </top>
      <bottom style="medium">
        <color indexed="8"/>
      </bottom>
      <diagonal/>
    </border>
    <border>
      <left style="medium">
        <color indexed="8"/>
      </left>
      <right style="medium">
        <color indexed="8"/>
      </right>
      <top/>
      <bottom/>
      <diagonal/>
    </border>
    <border>
      <left style="medium">
        <color indexed="8"/>
      </left>
      <right/>
      <top/>
      <bottom style="medium">
        <color indexed="8"/>
      </bottom>
      <diagonal/>
    </border>
    <border>
      <left/>
      <right/>
      <top/>
      <bottom style="medium">
        <color indexed="8"/>
      </bottom>
      <diagonal/>
    </border>
    <border>
      <left/>
      <right style="medium">
        <color indexed="8"/>
      </right>
      <top style="medium">
        <color indexed="8"/>
      </top>
      <bottom style="medium">
        <color indexed="8"/>
      </bottom>
      <diagonal/>
    </border>
    <border>
      <left/>
      <right style="thin">
        <color theme="1"/>
      </right>
      <top/>
      <bottom/>
      <diagonal/>
    </border>
    <border>
      <left/>
      <right style="thin">
        <color theme="1"/>
      </right>
      <top style="thin">
        <color theme="1"/>
      </top>
      <bottom/>
      <diagonal/>
    </border>
    <border>
      <left style="thin">
        <color theme="1"/>
      </left>
      <right style="thin">
        <color auto="1"/>
      </right>
      <top style="thin">
        <color theme="1"/>
      </top>
      <bottom/>
      <diagonal/>
    </border>
    <border>
      <left style="thin">
        <color theme="1"/>
      </left>
      <right/>
      <top/>
      <bottom/>
      <diagonal/>
    </border>
    <border>
      <left style="thin">
        <color theme="1"/>
      </left>
      <right style="thin">
        <color theme="1"/>
      </right>
      <top/>
      <bottom/>
      <diagonal/>
    </border>
    <border>
      <left style="thin">
        <color theme="1"/>
      </left>
      <right style="thin">
        <color auto="1"/>
      </right>
      <top style="thin">
        <color theme="1"/>
      </top>
      <bottom style="thin">
        <color theme="1"/>
      </bottom>
      <diagonal/>
    </border>
    <border>
      <left style="thin">
        <color theme="1"/>
      </left>
      <right style="thin">
        <color theme="1"/>
      </right>
      <top/>
      <bottom style="thin">
        <color theme="1"/>
      </bottom>
      <diagonal/>
    </border>
    <border>
      <left style="medium">
        <color indexed="8"/>
      </left>
      <right style="medium">
        <color indexed="8"/>
      </right>
      <top/>
      <bottom style="medium">
        <color indexed="8"/>
      </bottom>
      <diagonal/>
    </border>
    <border>
      <left style="medium">
        <color indexed="8"/>
      </left>
      <right/>
      <top/>
      <bottom style="dashed">
        <color indexed="8"/>
      </bottom>
      <diagonal/>
    </border>
    <border>
      <left style="medium">
        <color indexed="8"/>
      </left>
      <right style="medium">
        <color indexed="8"/>
      </right>
      <top/>
      <bottom style="dashed">
        <color indexed="8"/>
      </bottom>
      <diagonal/>
    </border>
    <border>
      <left style="thin">
        <color theme="1"/>
      </left>
      <right style="thin">
        <color theme="1"/>
      </right>
      <top style="thin">
        <color theme="1"/>
      </top>
      <bottom/>
      <diagonal/>
    </border>
    <border>
      <left style="thin">
        <color theme="1"/>
      </left>
      <right style="thin">
        <color theme="1"/>
      </right>
      <top style="thin">
        <color theme="1"/>
      </top>
      <bottom style="thin">
        <color theme="1"/>
      </bottom>
      <diagonal/>
    </border>
    <border>
      <left style="medium">
        <color indexed="8"/>
      </left>
      <right/>
      <top style="medium">
        <color indexed="8"/>
      </top>
      <bottom style="dashed">
        <color indexed="8"/>
      </bottom>
      <diagonal/>
    </border>
    <border>
      <left style="medium">
        <color indexed="8"/>
      </left>
      <right style="medium">
        <color indexed="8"/>
      </right>
      <top style="medium">
        <color indexed="8"/>
      </top>
      <bottom style="dashed">
        <color indexed="8"/>
      </bottom>
      <diagonal/>
    </border>
    <border>
      <left style="medium">
        <color theme="1"/>
      </left>
      <right/>
      <top/>
      <bottom style="medium">
        <color theme="1"/>
      </bottom>
      <diagonal/>
    </border>
    <border>
      <left/>
      <right style="medium">
        <color indexed="8"/>
      </right>
      <top/>
      <bottom/>
      <diagonal/>
    </border>
    <border>
      <left style="medium">
        <color indexed="8"/>
      </left>
      <right style="medium">
        <color indexed="8"/>
      </right>
      <top style="medium">
        <color indexed="8"/>
      </top>
      <bottom/>
      <diagonal/>
    </border>
    <border>
      <left style="medium">
        <color indexed="8"/>
      </left>
      <right/>
      <top style="dashed">
        <color indexed="8"/>
      </top>
      <bottom/>
      <diagonal/>
    </border>
    <border>
      <left style="medium">
        <color indexed="8"/>
      </left>
      <right style="medium">
        <color indexed="8"/>
      </right>
      <top style="dashed">
        <color indexed="8"/>
      </top>
      <bottom/>
      <diagonal/>
    </border>
    <border>
      <left/>
      <right/>
      <top style="medium">
        <color indexed="8"/>
      </top>
      <bottom style="medium">
        <color indexed="8"/>
      </bottom>
      <diagonal/>
    </border>
    <border>
      <left style="medium">
        <color auto="1"/>
      </left>
      <right style="medium">
        <color auto="1"/>
      </right>
      <top style="medium">
        <color auto="1"/>
      </top>
      <bottom/>
      <diagonal/>
    </border>
    <border>
      <left style="thin">
        <color auto="1"/>
      </left>
      <right style="thin">
        <color auto="1"/>
      </right>
      <top style="thin">
        <color auto="1"/>
      </top>
      <bottom style="thin">
        <color auto="1"/>
      </bottom>
      <diagonal/>
    </border>
    <border>
      <left style="medium">
        <color auto="1"/>
      </left>
      <right style="medium">
        <color auto="1"/>
      </right>
      <top/>
      <bottom/>
      <diagonal/>
    </border>
    <border>
      <left style="medium">
        <color auto="1"/>
      </left>
      <right/>
      <top/>
      <bottom style="medium">
        <color auto="1"/>
      </bottom>
      <diagonal/>
    </border>
    <border>
      <left/>
      <right style="thin">
        <color auto="1"/>
      </right>
      <top style="thin">
        <color auto="1"/>
      </top>
      <bottom style="thin">
        <color auto="1"/>
      </bottom>
      <diagonal/>
    </border>
    <border>
      <left/>
      <right/>
      <top style="medium">
        <color indexed="8"/>
      </top>
      <bottom/>
      <diagonal/>
    </border>
    <border>
      <left style="medium">
        <color indexed="8"/>
      </left>
      <right/>
      <top/>
      <bottom/>
      <diagonal/>
    </border>
    <border>
      <left/>
      <right style="medium">
        <color indexed="8"/>
      </right>
      <top/>
      <bottom style="medium">
        <color indexed="8"/>
      </bottom>
      <diagonal/>
    </border>
    <border>
      <left/>
      <right/>
      <top style="thin">
        <color indexed="8"/>
      </top>
      <bottom/>
      <diagonal/>
    </border>
    <border>
      <left/>
      <right/>
      <top style="thin">
        <color theme="1"/>
      </top>
      <bottom/>
      <diagonal/>
    </border>
    <border>
      <left/>
      <right/>
      <top style="thin">
        <color theme="1"/>
      </top>
      <bottom style="thin">
        <color theme="1"/>
      </bottom>
      <diagonal/>
    </border>
    <border>
      <left/>
      <right style="thin">
        <color theme="1"/>
      </right>
      <top style="thin">
        <color theme="1"/>
      </top>
      <bottom style="thin">
        <color theme="1"/>
      </bottom>
      <diagonal/>
    </border>
    <border>
      <left/>
      <right/>
      <top style="medium">
        <color theme="1"/>
      </top>
      <bottom/>
      <diagonal/>
    </border>
    <border>
      <left/>
      <right/>
      <top style="medium">
        <color theme="1"/>
      </top>
      <bottom style="medium">
        <color theme="1"/>
      </bottom>
      <diagonal/>
    </border>
    <border>
      <left/>
      <right/>
      <top/>
      <bottom style="medium">
        <color theme="1"/>
      </bottom>
      <diagonal/>
    </border>
    <border>
      <left/>
      <right style="thin">
        <color auto="1"/>
      </right>
      <top style="thin">
        <color theme="1"/>
      </top>
      <bottom/>
      <diagonal/>
    </border>
    <border>
      <left/>
      <right style="thin">
        <color auto="1"/>
      </right>
      <top style="thin">
        <color theme="1"/>
      </top>
      <bottom style="thin">
        <color theme="1"/>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s>
  <cellStyleXfs count="1">
    <xf numFmtId="0" fontId="0" fillId="0" borderId="0"/>
  </cellStyleXfs>
  <cellXfs count="271">
    <xf numFmtId="0" fontId="0" fillId="0" borderId="0" pivotButton="0" quotePrefix="0" xfId="0"/>
    <xf numFmtId="164" fontId="1" fillId="0" borderId="0" applyAlignment="1" pivotButton="0" quotePrefix="0" xfId="0">
      <alignment horizontal="center"/>
    </xf>
    <xf numFmtId="164" fontId="2" fillId="0" borderId="0" applyAlignment="1" pivotButton="0" quotePrefix="0" xfId="0">
      <alignment horizontal="center"/>
    </xf>
    <xf numFmtId="164" fontId="4" fillId="0" borderId="0" applyAlignment="1" pivotButton="0" quotePrefix="0" xfId="0">
      <alignment horizontal="center"/>
    </xf>
    <xf numFmtId="164" fontId="5" fillId="0" borderId="0" applyAlignment="1" pivotButton="0" quotePrefix="0" xfId="0">
      <alignment horizontal="left" indent="1"/>
    </xf>
    <xf numFmtId="164" fontId="6" fillId="0" borderId="0" pivotButton="0" quotePrefix="0" xfId="0"/>
    <xf numFmtId="164" fontId="6" fillId="0" borderId="0" applyAlignment="1" pivotButton="0" quotePrefix="0" xfId="0">
      <alignment horizontal="center"/>
    </xf>
    <xf numFmtId="164" fontId="7" fillId="0" borderId="0" applyAlignment="1" pivotButton="0" quotePrefix="0" xfId="0">
      <alignment horizontal="left" indent="4"/>
    </xf>
    <xf numFmtId="164" fontId="8" fillId="2" borderId="3" pivotButton="0" quotePrefix="0" xfId="0"/>
    <xf numFmtId="164" fontId="5" fillId="0" borderId="0" applyAlignment="1" pivotButton="0" quotePrefix="0" xfId="0">
      <alignment horizontal="center"/>
    </xf>
    <xf numFmtId="164" fontId="1" fillId="3" borderId="4" pivotButton="0" quotePrefix="0" xfId="0"/>
    <xf numFmtId="164" fontId="9" fillId="0" borderId="0" pivotButton="0" quotePrefix="0" xfId="0"/>
    <xf numFmtId="164" fontId="4" fillId="0" borderId="0" applyAlignment="1" pivotButton="0" quotePrefix="0" xfId="0">
      <alignment horizontal="left"/>
    </xf>
    <xf numFmtId="164" fontId="1" fillId="0" borderId="0" pivotButton="0" quotePrefix="0" xfId="0"/>
    <xf numFmtId="164" fontId="5" fillId="0" borderId="0" pivotButton="0" quotePrefix="0" xfId="0"/>
    <xf numFmtId="4" fontId="1" fillId="0" borderId="4" pivotButton="0" quotePrefix="0" xfId="0"/>
    <xf numFmtId="164" fontId="4" fillId="0" borderId="0" pivotButton="0" quotePrefix="0" xfId="0"/>
    <xf numFmtId="4" fontId="4" fillId="3" borderId="4" pivotButton="0" quotePrefix="0" xfId="0"/>
    <xf numFmtId="164" fontId="10" fillId="0" borderId="0" applyAlignment="1" pivotButton="0" quotePrefix="0" xfId="0">
      <alignment horizontal="left"/>
    </xf>
    <xf numFmtId="164" fontId="2" fillId="0" borderId="0" pivotButton="0" quotePrefix="0" xfId="0"/>
    <xf numFmtId="164" fontId="11" fillId="0" borderId="0" applyAlignment="1" pivotButton="0" quotePrefix="0" xfId="0">
      <alignment horizontal="center"/>
    </xf>
    <xf numFmtId="164" fontId="12" fillId="0" borderId="0" applyAlignment="1" pivotButton="0" quotePrefix="0" xfId="0">
      <alignment horizontal="right"/>
    </xf>
    <xf numFmtId="164" fontId="13" fillId="0" borderId="0" applyAlignment="1" pivotButton="0" quotePrefix="0" xfId="0">
      <alignment horizontal="left"/>
    </xf>
    <xf numFmtId="164" fontId="5" fillId="0" borderId="0" applyAlignment="1" pivotButton="0" quotePrefix="0" xfId="0">
      <alignment horizontal="left"/>
    </xf>
    <xf numFmtId="164" fontId="14" fillId="0" borderId="3" applyAlignment="1" pivotButton="0" quotePrefix="0" xfId="0">
      <alignment horizontal="right" vertical="center"/>
    </xf>
    <xf numFmtId="164" fontId="14" fillId="0" borderId="3" applyAlignment="1" pivotButton="0" quotePrefix="0" xfId="0">
      <alignment horizontal="right"/>
    </xf>
    <xf numFmtId="164" fontId="11" fillId="0" borderId="0" applyAlignment="1" pivotButton="0" quotePrefix="0" xfId="0">
      <alignment horizontal="center" wrapText="1"/>
    </xf>
    <xf numFmtId="164" fontId="14" fillId="0" borderId="0" pivotButton="0" quotePrefix="0" xfId="0"/>
    <xf numFmtId="164" fontId="14" fillId="0" borderId="0" applyAlignment="1" pivotButton="0" quotePrefix="0" xfId="0">
      <alignment horizontal="centerContinuous"/>
    </xf>
    <xf numFmtId="164" fontId="14" fillId="0" borderId="0" applyAlignment="1" pivotButton="0" quotePrefix="0" xfId="0">
      <alignment horizontal="center"/>
    </xf>
    <xf numFmtId="164" fontId="15" fillId="0" borderId="0" applyAlignment="1" pivotButton="0" quotePrefix="0" xfId="0">
      <alignment horizontal="centerContinuous"/>
    </xf>
    <xf numFmtId="164" fontId="16" fillId="0" borderId="0" pivotButton="0" quotePrefix="0" xfId="0"/>
    <xf numFmtId="164" fontId="16" fillId="0" borderId="0" applyAlignment="1" pivotButton="0" quotePrefix="0" xfId="0">
      <alignment horizontal="centerContinuous" vertical="top"/>
    </xf>
    <xf numFmtId="164" fontId="5" fillId="0" borderId="3" applyAlignment="1" pivotButton="0" quotePrefix="0" xfId="0">
      <alignment horizontal="center" vertical="center"/>
    </xf>
    <xf numFmtId="164" fontId="17" fillId="0" borderId="7" applyAlignment="1" pivotButton="0" quotePrefix="0" xfId="0">
      <alignment horizontal="left"/>
    </xf>
    <xf numFmtId="164" fontId="17" fillId="0" borderId="8" pivotButton="0" quotePrefix="0" xfId="0"/>
    <xf numFmtId="43" fontId="17" fillId="0" borderId="9" applyAlignment="1" pivotButton="0" quotePrefix="0" xfId="0">
      <alignment horizontal="center"/>
    </xf>
    <xf numFmtId="43" fontId="2" fillId="0" borderId="0" applyAlignment="1" pivotButton="0" quotePrefix="0" xfId="0">
      <alignment horizontal="center"/>
    </xf>
    <xf numFmtId="164" fontId="5" fillId="0" borderId="0" applyAlignment="1" pivotButton="0" quotePrefix="0" xfId="0">
      <alignment horizontal="centerContinuous"/>
    </xf>
    <xf numFmtId="164" fontId="17" fillId="0" borderId="10" applyAlignment="1" pivotButton="0" quotePrefix="0" xfId="0">
      <alignment horizontal="left"/>
    </xf>
    <xf numFmtId="164" fontId="17" fillId="0" borderId="0" pivotButton="0" quotePrefix="0" xfId="0"/>
    <xf numFmtId="43" fontId="17" fillId="0" borderId="11" applyAlignment="1" pivotButton="0" quotePrefix="0" xfId="0">
      <alignment horizontal="center"/>
    </xf>
    <xf numFmtId="164" fontId="5" fillId="0" borderId="5" applyAlignment="1" pivotButton="0" quotePrefix="0" xfId="0">
      <alignment horizontal="center" vertical="center"/>
    </xf>
    <xf numFmtId="164" fontId="5" fillId="0" borderId="3" applyAlignment="1" pivotButton="0" quotePrefix="0" xfId="0">
      <alignment horizontal="center"/>
    </xf>
    <xf numFmtId="164" fontId="5" fillId="0" borderId="5" applyAlignment="1" pivotButton="0" quotePrefix="0" xfId="0">
      <alignment horizontal="center"/>
    </xf>
    <xf numFmtId="164" fontId="5" fillId="0" borderId="4" applyAlignment="1" pivotButton="0" quotePrefix="0" xfId="0">
      <alignment horizontal="center" vertical="center" wrapText="1"/>
    </xf>
    <xf numFmtId="165" fontId="8" fillId="2" borderId="14" pivotButton="0" quotePrefix="0" xfId="0"/>
    <xf numFmtId="164" fontId="8" fillId="2" borderId="14" pivotButton="0" quotePrefix="0" xfId="0"/>
    <xf numFmtId="164" fontId="8" fillId="5" borderId="14" pivotButton="0" quotePrefix="0" xfId="0"/>
    <xf numFmtId="4" fontId="8" fillId="6" borderId="15" pivotButton="0" quotePrefix="0" xfId="0"/>
    <xf numFmtId="0" fontId="2" fillId="0" borderId="0" pivotButton="0" quotePrefix="0" xfId="0"/>
    <xf numFmtId="164" fontId="8" fillId="6" borderId="14" pivotButton="0" quotePrefix="0" xfId="0"/>
    <xf numFmtId="165" fontId="8" fillId="2" borderId="15" pivotButton="0" quotePrefix="0" xfId="0"/>
    <xf numFmtId="164" fontId="17" fillId="0" borderId="16" applyAlignment="1" pivotButton="0" quotePrefix="0" xfId="0">
      <alignment horizontal="left"/>
    </xf>
    <xf numFmtId="164" fontId="17" fillId="0" borderId="17" pivotButton="0" quotePrefix="0" xfId="0"/>
    <xf numFmtId="43" fontId="17" fillId="0" borderId="18" applyAlignment="1" pivotButton="0" quotePrefix="0" xfId="0">
      <alignment horizontal="center"/>
    </xf>
    <xf numFmtId="164" fontId="5" fillId="5" borderId="10" applyAlignment="1" pivotButton="0" quotePrefix="0" xfId="0">
      <alignment horizontal="right"/>
    </xf>
    <xf numFmtId="164" fontId="1" fillId="5" borderId="0" pivotButton="0" quotePrefix="0" xfId="0"/>
    <xf numFmtId="43" fontId="5" fillId="5" borderId="11" pivotButton="0" quotePrefix="0" xfId="0"/>
    <xf numFmtId="164" fontId="5" fillId="7" borderId="19" applyAlignment="1" pivotButton="0" quotePrefix="0" xfId="0">
      <alignment horizontal="right"/>
    </xf>
    <xf numFmtId="164" fontId="1" fillId="7" borderId="20" pivotButton="0" quotePrefix="0" xfId="0"/>
    <xf numFmtId="43" fontId="5" fillId="7" borderId="21" applyAlignment="1" pivotButton="0" quotePrefix="0" xfId="0">
      <alignment horizontal="right"/>
    </xf>
    <xf numFmtId="165" fontId="8" fillId="2" borderId="22" pivotButton="0" quotePrefix="0" xfId="0"/>
    <xf numFmtId="164" fontId="8" fillId="2" borderId="22" pivotButton="0" quotePrefix="0" xfId="0"/>
    <xf numFmtId="164" fontId="8" fillId="5" borderId="22" pivotButton="0" quotePrefix="0" xfId="0"/>
    <xf numFmtId="165" fontId="8" fillId="2" borderId="23" pivotButton="0" quotePrefix="0" xfId="0"/>
    <xf numFmtId="165" fontId="8" fillId="2" borderId="24" pivotButton="0" quotePrefix="0" xfId="0"/>
    <xf numFmtId="4" fontId="8" fillId="6" borderId="24" pivotButton="0" quotePrefix="0" xfId="0"/>
    <xf numFmtId="164" fontId="1" fillId="4" borderId="25" pivotButton="0" quotePrefix="0" xfId="0"/>
    <xf numFmtId="164" fontId="5" fillId="4" borderId="26" pivotButton="0" quotePrefix="0" xfId="0"/>
    <xf numFmtId="164" fontId="5" fillId="0" borderId="27" applyAlignment="1" pivotButton="0" quotePrefix="0" xfId="0">
      <alignment horizontal="center" vertical="center"/>
    </xf>
    <xf numFmtId="4" fontId="5" fillId="7" borderId="3" applyAlignment="1" pivotButton="0" quotePrefix="0" xfId="0">
      <alignment horizontal="right"/>
    </xf>
    <xf numFmtId="43" fontId="5" fillId="7" borderId="21" pivotButton="0" quotePrefix="0" xfId="0"/>
    <xf numFmtId="164" fontId="19" fillId="0" borderId="0" pivotButton="0" quotePrefix="0" xfId="0"/>
    <xf numFmtId="164" fontId="1" fillId="0" borderId="28" pivotButton="0" quotePrefix="0" xfId="0"/>
    <xf numFmtId="164" fontId="14" fillId="0" borderId="29" pivotButton="0" quotePrefix="0" xfId="0"/>
    <xf numFmtId="164" fontId="1" fillId="0" borderId="31" applyAlignment="1" pivotButton="0" quotePrefix="0" xfId="0">
      <alignment horizontal="centerContinuous" vertical="center" wrapText="1"/>
    </xf>
    <xf numFmtId="164" fontId="20" fillId="0" borderId="32" pivotButton="0" quotePrefix="0" xfId="0"/>
    <xf numFmtId="164" fontId="1" fillId="0" borderId="32" pivotButton="0" quotePrefix="0" xfId="0"/>
    <xf numFmtId="164" fontId="17" fillId="2" borderId="31" pivotButton="0" quotePrefix="0" xfId="0"/>
    <xf numFmtId="164" fontId="21" fillId="2" borderId="34" pivotButton="0" quotePrefix="0" xfId="0"/>
    <xf numFmtId="164" fontId="23" fillId="0" borderId="0" applyAlignment="1" pivotButton="0" quotePrefix="0" xfId="0">
      <alignment horizontal="center"/>
    </xf>
    <xf numFmtId="164" fontId="24" fillId="0" borderId="0" applyAlignment="1" pivotButton="0" quotePrefix="0" xfId="0">
      <alignment horizontal="center"/>
    </xf>
    <xf numFmtId="164" fontId="12" fillId="0" borderId="0" applyAlignment="1" pivotButton="0" quotePrefix="0" xfId="0">
      <alignment horizontal="left"/>
    </xf>
    <xf numFmtId="49" fontId="14" fillId="0" borderId="3" applyAlignment="1" pivotButton="0" quotePrefix="0" xfId="0">
      <alignment horizontal="right"/>
    </xf>
    <xf numFmtId="164" fontId="14" fillId="0" borderId="3" applyAlignment="1" pivotButton="0" quotePrefix="0" xfId="0">
      <alignment horizontal="center"/>
    </xf>
    <xf numFmtId="164" fontId="5" fillId="0" borderId="35" applyAlignment="1" pivotButton="0" quotePrefix="0" xfId="0">
      <alignment horizontal="center" vertical="center" wrapText="1"/>
    </xf>
    <xf numFmtId="165" fontId="8" fillId="2" borderId="36" pivotButton="0" quotePrefix="0" xfId="0"/>
    <xf numFmtId="165" fontId="8" fillId="2" borderId="37" pivotButton="0" quotePrefix="0" xfId="0"/>
    <xf numFmtId="164" fontId="14" fillId="0" borderId="38" pivotButton="0" quotePrefix="0" xfId="0"/>
    <xf numFmtId="165" fontId="8" fillId="2" borderId="40" pivotButton="0" quotePrefix="0" xfId="0"/>
    <xf numFmtId="165" fontId="8" fillId="2" borderId="41" pivotButton="0" quotePrefix="0" xfId="0"/>
    <xf numFmtId="4" fontId="8" fillId="6" borderId="41" pivotButton="0" quotePrefix="0" xfId="0"/>
    <xf numFmtId="164" fontId="2" fillId="10" borderId="0" pivotButton="0" quotePrefix="0" xfId="0"/>
    <xf numFmtId="164" fontId="1" fillId="10" borderId="0" pivotButton="0" quotePrefix="0" xfId="0"/>
    <xf numFmtId="0" fontId="25" fillId="0" borderId="0" pivotButton="0" quotePrefix="0" xfId="0"/>
    <xf numFmtId="164" fontId="25" fillId="0" borderId="0" pivotButton="0" quotePrefix="0" xfId="0"/>
    <xf numFmtId="164" fontId="26" fillId="0" borderId="0" pivotButton="0" quotePrefix="0" xfId="0"/>
    <xf numFmtId="4" fontId="8" fillId="2" borderId="15" pivotButton="0" quotePrefix="0" xfId="0"/>
    <xf numFmtId="164" fontId="8" fillId="6" borderId="22" pivotButton="0" quotePrefix="0" xfId="0"/>
    <xf numFmtId="4" fontId="8" fillId="2" borderId="23" pivotButton="0" quotePrefix="0" xfId="0"/>
    <xf numFmtId="4" fontId="8" fillId="2" borderId="24" pivotButton="0" quotePrefix="0" xfId="0"/>
    <xf numFmtId="164" fontId="8" fillId="2" borderId="40" pivotButton="0" quotePrefix="0" xfId="0"/>
    <xf numFmtId="164" fontId="8" fillId="6" borderId="40" pivotButton="0" quotePrefix="0" xfId="0"/>
    <xf numFmtId="4" fontId="8" fillId="2" borderId="41" pivotButton="0" quotePrefix="0" xfId="0"/>
    <xf numFmtId="164" fontId="8" fillId="2" borderId="36" pivotButton="0" quotePrefix="0" xfId="0"/>
    <xf numFmtId="164" fontId="8" fillId="6" borderId="36" pivotButton="0" quotePrefix="0" xfId="0"/>
    <xf numFmtId="4" fontId="8" fillId="2" borderId="37" pivotButton="0" quotePrefix="0" xfId="0"/>
    <xf numFmtId="164" fontId="5" fillId="0" borderId="25" applyAlignment="1" pivotButton="0" quotePrefix="0" xfId="0">
      <alignment horizontal="center" vertical="center"/>
    </xf>
    <xf numFmtId="164" fontId="27" fillId="0" borderId="0" pivotButton="0" quotePrefix="0" xfId="0"/>
    <xf numFmtId="43" fontId="27" fillId="0" borderId="0" pivotButton="0" quotePrefix="0" xfId="0"/>
    <xf numFmtId="166" fontId="27" fillId="0" borderId="0" pivotButton="0" quotePrefix="0" xfId="0"/>
    <xf numFmtId="164" fontId="28" fillId="0" borderId="0" pivotButton="0" quotePrefix="0" xfId="0"/>
    <xf numFmtId="164" fontId="29" fillId="0" borderId="0" pivotButton="0" quotePrefix="0" xfId="0"/>
    <xf numFmtId="164" fontId="30" fillId="0" borderId="0" applyAlignment="1" pivotButton="0" quotePrefix="0" xfId="0">
      <alignment horizontal="right"/>
    </xf>
    <xf numFmtId="164" fontId="31" fillId="0" borderId="0" applyAlignment="1" pivotButton="0" quotePrefix="0" xfId="0">
      <alignment horizontal="left"/>
    </xf>
    <xf numFmtId="43" fontId="27" fillId="0" borderId="0" pivotButton="0" quotePrefix="0" xfId="0"/>
    <xf numFmtId="164" fontId="8" fillId="0" borderId="0" pivotButton="0" quotePrefix="0" xfId="0"/>
    <xf numFmtId="166" fontId="32" fillId="0" borderId="0" applyAlignment="1" pivotButton="0" quotePrefix="0" xfId="0">
      <alignment horizontal="left" indent="3"/>
    </xf>
    <xf numFmtId="166" fontId="32" fillId="0" borderId="0" applyAlignment="1" pivotButton="0" quotePrefix="0" xfId="0">
      <alignment horizontal="left"/>
    </xf>
    <xf numFmtId="164" fontId="32" fillId="0" borderId="3" applyAlignment="1" pivotButton="0" quotePrefix="0" xfId="0">
      <alignment horizontal="right" vertical="center"/>
    </xf>
    <xf numFmtId="164" fontId="32" fillId="0" borderId="3" applyAlignment="1" pivotButton="0" quotePrefix="0" xfId="0">
      <alignment horizontal="right"/>
    </xf>
    <xf numFmtId="164" fontId="32" fillId="0" borderId="0" pivotButton="0" quotePrefix="0" xfId="0"/>
    <xf numFmtId="164" fontId="32" fillId="0" borderId="0" applyAlignment="1" pivotButton="0" quotePrefix="0" xfId="0">
      <alignment horizontal="centerContinuous"/>
    </xf>
    <xf numFmtId="166" fontId="32" fillId="0" borderId="0" applyAlignment="1" pivotButton="0" quotePrefix="0" xfId="0">
      <alignment horizontal="center"/>
    </xf>
    <xf numFmtId="164" fontId="32" fillId="0" borderId="0" applyAlignment="1" pivotButton="0" quotePrefix="0" xfId="0">
      <alignment horizontal="center"/>
    </xf>
    <xf numFmtId="164" fontId="33" fillId="0" borderId="0" applyAlignment="1" pivotButton="0" quotePrefix="0" xfId="0">
      <alignment horizontal="centerContinuous"/>
    </xf>
    <xf numFmtId="164" fontId="34" fillId="0" borderId="0" pivotButton="0" quotePrefix="0" xfId="0"/>
    <xf numFmtId="164" fontId="34" fillId="0" borderId="0" applyAlignment="1" pivotButton="0" quotePrefix="0" xfId="0">
      <alignment horizontal="centerContinuous" vertical="top"/>
    </xf>
    <xf numFmtId="166" fontId="8" fillId="0" borderId="3" applyAlignment="1" pivotButton="0" quotePrefix="0" xfId="0">
      <alignment horizontal="centerContinuous" vertical="center"/>
    </xf>
    <xf numFmtId="164" fontId="8" fillId="0" borderId="3" applyAlignment="1" pivotButton="0" quotePrefix="0" xfId="0">
      <alignment horizontal="centerContinuous" vertical="center"/>
    </xf>
    <xf numFmtId="164" fontId="1" fillId="0" borderId="7" applyAlignment="1" pivotButton="0" quotePrefix="0" xfId="0">
      <alignment horizontal="left"/>
    </xf>
    <xf numFmtId="164" fontId="1" fillId="0" borderId="8" pivotButton="0" quotePrefix="0" xfId="0"/>
    <xf numFmtId="43" fontId="1" fillId="0" borderId="9" applyAlignment="1" pivotButton="0" quotePrefix="0" xfId="0">
      <alignment horizontal="right"/>
    </xf>
    <xf numFmtId="164" fontId="8" fillId="0" borderId="0" applyAlignment="1" pivotButton="0" quotePrefix="0" xfId="0">
      <alignment horizontal="centerContinuous"/>
    </xf>
    <xf numFmtId="164" fontId="1" fillId="0" borderId="10" applyAlignment="1" pivotButton="0" quotePrefix="0" xfId="0">
      <alignment horizontal="left"/>
    </xf>
    <xf numFmtId="43" fontId="1" fillId="0" borderId="11" applyAlignment="1" pivotButton="0" quotePrefix="0" xfId="0">
      <alignment horizontal="right"/>
    </xf>
    <xf numFmtId="164" fontId="8" fillId="0" borderId="5" applyAlignment="1" pivotButton="0" quotePrefix="0" xfId="0">
      <alignment horizontal="center" vertical="center"/>
    </xf>
    <xf numFmtId="164" fontId="8" fillId="0" borderId="3" applyAlignment="1" pivotButton="0" quotePrefix="0" xfId="0">
      <alignment horizontal="center"/>
    </xf>
    <xf numFmtId="164" fontId="8" fillId="2" borderId="37" pivotButton="0" quotePrefix="0" xfId="0"/>
    <xf numFmtId="164" fontId="8" fillId="5" borderId="36" pivotButton="0" quotePrefix="0" xfId="0"/>
    <xf numFmtId="164" fontId="1" fillId="0" borderId="16" applyAlignment="1" pivotButton="0" quotePrefix="0" xfId="0">
      <alignment horizontal="left"/>
    </xf>
    <xf numFmtId="164" fontId="1" fillId="0" borderId="17" pivotButton="0" quotePrefix="0" xfId="0"/>
    <xf numFmtId="43" fontId="1" fillId="0" borderId="18" applyAlignment="1" pivotButton="0" quotePrefix="0" xfId="0">
      <alignment horizontal="right"/>
    </xf>
    <xf numFmtId="43" fontId="5" fillId="5" borderId="11" applyAlignment="1" pivotButton="0" quotePrefix="0" xfId="0">
      <alignment horizontal="right"/>
    </xf>
    <xf numFmtId="164" fontId="8" fillId="2" borderId="45" pivotButton="0" quotePrefix="0" xfId="0"/>
    <xf numFmtId="164" fontId="8" fillId="5" borderId="45" pivotButton="0" quotePrefix="0" xfId="0"/>
    <xf numFmtId="165" fontId="8" fillId="2" borderId="45" pivotButton="0" quotePrefix="0" xfId="0"/>
    <xf numFmtId="165" fontId="8" fillId="2" borderId="46" pivotButton="0" quotePrefix="0" xfId="0"/>
    <xf numFmtId="4" fontId="8" fillId="6" borderId="46" pivotButton="0" quotePrefix="0" xfId="0"/>
    <xf numFmtId="164" fontId="5" fillId="0" borderId="0" applyAlignment="1" pivotButton="0" quotePrefix="0" xfId="0">
      <alignment horizontal="right"/>
    </xf>
    <xf numFmtId="164" fontId="27" fillId="4" borderId="5" pivotButton="0" quotePrefix="0" xfId="0"/>
    <xf numFmtId="164" fontId="8" fillId="4" borderId="47" pivotButton="0" quotePrefix="0" xfId="0"/>
    <xf numFmtId="4" fontId="8" fillId="7" borderId="3" applyAlignment="1" pivotButton="0" quotePrefix="0" xfId="0">
      <alignment horizontal="right"/>
    </xf>
    <xf numFmtId="164" fontId="32" fillId="0" borderId="38" pivotButton="0" quotePrefix="0" xfId="0"/>
    <xf numFmtId="164" fontId="27" fillId="0" borderId="0" applyAlignment="1" pivotButton="0" quotePrefix="0" xfId="0">
      <alignment horizontal="centerContinuous" vertical="center" wrapText="1"/>
    </xf>
    <xf numFmtId="164" fontId="22" fillId="0" borderId="32" pivotButton="0" quotePrefix="0" xfId="0"/>
    <xf numFmtId="164" fontId="27" fillId="0" borderId="32" pivotButton="0" quotePrefix="0" xfId="0"/>
    <xf numFmtId="164" fontId="27" fillId="2" borderId="0" pivotButton="0" quotePrefix="0" xfId="0"/>
    <xf numFmtId="164" fontId="32" fillId="2" borderId="34" pivotButton="0" quotePrefix="0" xfId="0"/>
    <xf numFmtId="164" fontId="8" fillId="0" borderId="0" applyAlignment="1" pivotButton="0" quotePrefix="0" xfId="0">
      <alignment horizontal="left"/>
    </xf>
    <xf numFmtId="43" fontId="32" fillId="0" borderId="0" pivotButton="0" quotePrefix="0" xfId="0"/>
    <xf numFmtId="166" fontId="32" fillId="0" borderId="0" applyAlignment="1" pivotButton="0" quotePrefix="0" xfId="0">
      <alignment horizontal="right"/>
    </xf>
    <xf numFmtId="49" fontId="32" fillId="0" borderId="3" applyAlignment="1" pivotButton="0" quotePrefix="0" xfId="0">
      <alignment horizontal="right"/>
    </xf>
    <xf numFmtId="164" fontId="32" fillId="0" borderId="3" applyAlignment="1" pivotButton="0" quotePrefix="0" xfId="0">
      <alignment horizontal="center"/>
    </xf>
    <xf numFmtId="43" fontId="8" fillId="0" borderId="35" applyAlignment="1" pivotButton="0" quotePrefix="0" xfId="0">
      <alignment horizontal="center" vertical="center" wrapText="1"/>
    </xf>
    <xf numFmtId="166" fontId="8" fillId="0" borderId="35" applyAlignment="1" pivotButton="0" quotePrefix="0" xfId="0">
      <alignment horizontal="center" vertical="center" wrapText="1"/>
    </xf>
    <xf numFmtId="43" fontId="8" fillId="2" borderId="14" pivotButton="0" quotePrefix="0" xfId="0"/>
    <xf numFmtId="166" fontId="8" fillId="2" borderId="15" pivotButton="0" quotePrefix="0" xfId="0"/>
    <xf numFmtId="164" fontId="8" fillId="6" borderId="45" pivotButton="0" quotePrefix="0" xfId="0"/>
    <xf numFmtId="43" fontId="8" fillId="2" borderId="45" pivotButton="0" quotePrefix="0" xfId="0"/>
    <xf numFmtId="166" fontId="8" fillId="2" borderId="46" pivotButton="0" quotePrefix="0" xfId="0"/>
    <xf numFmtId="166" fontId="8" fillId="0" borderId="3" applyAlignment="1" pivotButton="0" quotePrefix="0" xfId="0">
      <alignment horizontal="center" vertical="center"/>
    </xf>
    <xf numFmtId="164" fontId="8" fillId="0" borderId="3" applyAlignment="1" pivotButton="0" quotePrefix="0" xfId="0">
      <alignment horizontal="center" vertical="center"/>
    </xf>
    <xf numFmtId="43" fontId="8" fillId="2" borderId="40" pivotButton="0" quotePrefix="0" xfId="0"/>
    <xf numFmtId="166" fontId="8" fillId="2" borderId="41" pivotButton="0" quotePrefix="0" xfId="0"/>
    <xf numFmtId="43" fontId="8" fillId="2" borderId="36" pivotButton="0" quotePrefix="0" xfId="0"/>
    <xf numFmtId="166" fontId="8" fillId="2" borderId="37" pivotButton="0" quotePrefix="0" xfId="0"/>
    <xf numFmtId="164" fontId="27" fillId="10" borderId="0" pivotButton="0" quotePrefix="0" xfId="0"/>
    <xf numFmtId="43" fontId="8" fillId="2" borderId="22" pivotButton="0" quotePrefix="0" xfId="0"/>
    <xf numFmtId="166" fontId="8" fillId="2" borderId="23" pivotButton="0" quotePrefix="0" xfId="0"/>
    <xf numFmtId="164" fontId="27" fillId="4" borderId="25" pivotButton="0" quotePrefix="0" xfId="0"/>
    <xf numFmtId="164" fontId="8" fillId="4" borderId="26" pivotButton="0" quotePrefix="0" xfId="0"/>
    <xf numFmtId="4" fontId="8" fillId="6" borderId="37" pivotButton="0" quotePrefix="0" xfId="0"/>
    <xf numFmtId="164" fontId="32" fillId="0" borderId="48" pivotButton="0" quotePrefix="0" xfId="0"/>
    <xf numFmtId="164" fontId="22" fillId="0" borderId="50" pivotButton="0" quotePrefix="0" xfId="0"/>
    <xf numFmtId="164" fontId="27" fillId="0" borderId="50" pivotButton="0" quotePrefix="0" xfId="0"/>
    <xf numFmtId="164" fontId="32" fillId="2" borderId="51" pivotButton="0" quotePrefix="0" xfId="0"/>
    <xf numFmtId="166" fontId="8" fillId="0" borderId="35" applyAlignment="1" pivotButton="0" quotePrefix="0" xfId="0">
      <alignment vertical="center" wrapText="1"/>
    </xf>
    <xf numFmtId="0" fontId="1" fillId="0" borderId="0" applyAlignment="1" pivotButton="0" quotePrefix="0" xfId="0">
      <alignment horizontal="left"/>
    </xf>
    <xf numFmtId="0" fontId="1" fillId="0" borderId="0" pivotButton="0" quotePrefix="0" xfId="0"/>
    <xf numFmtId="0" fontId="5" fillId="0" borderId="0" applyAlignment="1" pivotButton="0" quotePrefix="0" xfId="0">
      <alignment horizontal="left"/>
    </xf>
    <xf numFmtId="0" fontId="5" fillId="0" borderId="0" applyAlignment="1" pivotButton="0" quotePrefix="0" xfId="0">
      <alignment vertical="top" wrapText="1"/>
    </xf>
    <xf numFmtId="0" fontId="5" fillId="0" borderId="0" applyAlignment="1" pivotButton="0" quotePrefix="0" xfId="0">
      <alignment horizontal="center" vertical="top" wrapText="1"/>
    </xf>
    <xf numFmtId="0" fontId="37" fillId="0" borderId="0" applyAlignment="1" pivotButton="0" quotePrefix="0" xfId="0">
      <alignment vertical="top" wrapText="1"/>
    </xf>
    <xf numFmtId="0" fontId="37" fillId="0" borderId="0" applyAlignment="1" pivotButton="0" quotePrefix="0" xfId="0">
      <alignment horizontal="center" vertical="top" wrapText="1"/>
    </xf>
    <xf numFmtId="0" fontId="37" fillId="0" borderId="6" applyAlignment="1" pivotButton="0" quotePrefix="0" xfId="0">
      <alignment vertical="top" wrapText="1"/>
    </xf>
    <xf numFmtId="0" fontId="37" fillId="0" borderId="53" applyAlignment="1" pivotButton="0" quotePrefix="0" xfId="0">
      <alignment vertical="top" wrapText="1"/>
    </xf>
    <xf numFmtId="0" fontId="37" fillId="0" borderId="53" applyAlignment="1" pivotButton="0" quotePrefix="0" xfId="0">
      <alignment horizontal="center" vertical="top" wrapText="1"/>
    </xf>
    <xf numFmtId="0" fontId="37" fillId="0" borderId="13" applyAlignment="1" pivotButton="0" quotePrefix="0" xfId="0">
      <alignment horizontal="center" vertical="top" wrapText="1"/>
    </xf>
    <xf numFmtId="0" fontId="37" fillId="0" borderId="54" applyAlignment="1" pivotButton="0" quotePrefix="0" xfId="0">
      <alignment vertical="top" wrapText="1"/>
    </xf>
    <xf numFmtId="0" fontId="38" fillId="0" borderId="0" applyAlignment="1" pivotButton="0" quotePrefix="0" xfId="0">
      <alignment horizontal="center" vertical="top" wrapText="1"/>
    </xf>
    <xf numFmtId="0" fontId="37" fillId="0" borderId="43" applyAlignment="1" pivotButton="0" quotePrefix="0" xfId="0">
      <alignment horizontal="center" vertical="top" wrapText="1"/>
    </xf>
    <xf numFmtId="0" fontId="37" fillId="0" borderId="25" applyAlignment="1" pivotButton="0" quotePrefix="0" xfId="0">
      <alignment vertical="top" wrapText="1"/>
    </xf>
    <xf numFmtId="0" fontId="37" fillId="0" borderId="26" applyAlignment="1" pivotButton="0" quotePrefix="0" xfId="0">
      <alignment vertical="top" wrapText="1"/>
    </xf>
    <xf numFmtId="0" fontId="37" fillId="0" borderId="26" applyAlignment="1" pivotButton="0" quotePrefix="0" xfId="0">
      <alignment horizontal="center" vertical="top" wrapText="1"/>
    </xf>
    <xf numFmtId="0" fontId="38" fillId="0" borderId="26" applyAlignment="1" pivotButton="0" quotePrefix="0" xfId="0">
      <alignment horizontal="center" vertical="top" wrapText="1"/>
    </xf>
    <xf numFmtId="0" fontId="37" fillId="0" borderId="55" applyAlignment="1" pivotButton="0" quotePrefix="0" xfId="0">
      <alignment horizontal="center" vertical="top" wrapText="1"/>
    </xf>
    <xf numFmtId="164" fontId="3" fillId="0" borderId="0" applyAlignment="1" pivotButton="0" quotePrefix="0" xfId="0">
      <alignment horizontal="center"/>
    </xf>
    <xf numFmtId="164" fontId="5" fillId="0" borderId="1" pivotButton="0" quotePrefix="0" xfId="0"/>
    <xf numFmtId="165" fontId="8" fillId="2" borderId="2" pivotButton="0" quotePrefix="0" xfId="0"/>
    <xf numFmtId="164" fontId="5" fillId="0" borderId="0" applyAlignment="1" pivotButton="0" quotePrefix="0" xfId="0">
      <alignment horizontal="left" wrapText="1"/>
    </xf>
    <xf numFmtId="164" fontId="5" fillId="0" borderId="1" applyAlignment="1" pivotButton="0" quotePrefix="0" xfId="0">
      <alignment horizontal="left"/>
    </xf>
    <xf numFmtId="164" fontId="4" fillId="4" borderId="5" applyAlignment="1" pivotButton="0" quotePrefix="0" xfId="0">
      <alignment horizontal="center" vertical="center"/>
    </xf>
    <xf numFmtId="164" fontId="5" fillId="0" borderId="2" applyAlignment="1" pivotButton="0" quotePrefix="0" xfId="0">
      <alignment horizontal="left"/>
    </xf>
    <xf numFmtId="164" fontId="5" fillId="5" borderId="6" applyAlignment="1" pivotButton="0" quotePrefix="0" xfId="0">
      <alignment horizontal="center" vertical="center" wrapText="1"/>
    </xf>
    <xf numFmtId="164" fontId="18" fillId="0" borderId="0" applyAlignment="1" pivotButton="0" quotePrefix="0" xfId="0">
      <alignment horizontal="center"/>
    </xf>
    <xf numFmtId="14" fontId="10" fillId="4" borderId="5" applyAlignment="1" pivotButton="0" quotePrefix="0" xfId="0">
      <alignment horizontal="center" vertical="center"/>
    </xf>
    <xf numFmtId="164" fontId="5" fillId="0" borderId="5" applyAlignment="1" pivotButton="0" quotePrefix="0" xfId="0">
      <alignment horizontal="center" vertical="center"/>
    </xf>
    <xf numFmtId="164" fontId="5" fillId="0" borderId="12" applyAlignment="1" pivotButton="0" quotePrefix="0" xfId="0">
      <alignment horizontal="center" vertical="center" wrapText="1"/>
    </xf>
    <xf numFmtId="164" fontId="5" fillId="0" borderId="13" applyAlignment="1" pivotButton="0" quotePrefix="0" xfId="0">
      <alignment horizontal="center" vertical="center" wrapText="1"/>
    </xf>
    <xf numFmtId="164" fontId="20" fillId="8" borderId="30" pivotButton="0" quotePrefix="0" xfId="0"/>
    <xf numFmtId="164" fontId="20" fillId="8" borderId="33" pivotButton="0" quotePrefix="0" xfId="0"/>
    <xf numFmtId="14" fontId="22" fillId="9" borderId="33" pivotButton="0" quotePrefix="0" xfId="0"/>
    <xf numFmtId="164" fontId="8" fillId="2" borderId="0" pivotButton="0" quotePrefix="0" xfId="0"/>
    <xf numFmtId="164" fontId="4" fillId="0" borderId="0" applyAlignment="1" pivotButton="0" quotePrefix="0" xfId="0">
      <alignment horizontal="center"/>
    </xf>
    <xf numFmtId="164" fontId="20" fillId="8" borderId="39" pivotButton="0" quotePrefix="0" xfId="0"/>
    <xf numFmtId="14" fontId="22" fillId="9" borderId="39" pivotButton="0" quotePrefix="0" xfId="0"/>
    <xf numFmtId="164" fontId="5" fillId="0" borderId="0" applyAlignment="1" pivotButton="0" quotePrefix="0" xfId="0">
      <alignment horizontal="center"/>
    </xf>
    <xf numFmtId="14" fontId="10" fillId="4" borderId="12" applyAlignment="1" pivotButton="0" quotePrefix="0" xfId="0">
      <alignment horizontal="center" vertical="center"/>
    </xf>
    <xf numFmtId="164" fontId="5" fillId="0" borderId="25" applyAlignment="1" pivotButton="0" quotePrefix="0" xfId="0">
      <alignment horizontal="center" vertical="center"/>
    </xf>
    <xf numFmtId="164" fontId="5" fillId="0" borderId="42" applyAlignment="1" pivotButton="0" quotePrefix="0" xfId="0">
      <alignment horizontal="center" vertical="center" wrapText="1"/>
    </xf>
    <xf numFmtId="164" fontId="5" fillId="0" borderId="43" applyAlignment="1" pivotButton="0" quotePrefix="0" xfId="0">
      <alignment horizontal="center" vertical="center" wrapText="1"/>
    </xf>
    <xf numFmtId="164" fontId="29" fillId="0" borderId="0" applyAlignment="1" pivotButton="0" quotePrefix="0" xfId="0">
      <alignment horizontal="center"/>
    </xf>
    <xf numFmtId="164" fontId="8" fillId="0" borderId="1" applyAlignment="1" pivotButton="0" quotePrefix="0" xfId="0">
      <alignment horizontal="left"/>
    </xf>
    <xf numFmtId="164" fontId="8" fillId="0" borderId="2" applyAlignment="1" pivotButton="0" quotePrefix="0" xfId="0">
      <alignment horizontal="left"/>
    </xf>
    <xf numFmtId="164" fontId="35" fillId="0" borderId="0" applyAlignment="1" pivotButton="0" quotePrefix="0" xfId="0">
      <alignment horizontal="center"/>
    </xf>
    <xf numFmtId="14" fontId="36" fillId="4" borderId="5" applyAlignment="1" pivotButton="0" quotePrefix="0" xfId="0">
      <alignment horizontal="center" vertical="center"/>
    </xf>
    <xf numFmtId="164" fontId="8" fillId="0" borderId="5" applyAlignment="1" pivotButton="0" quotePrefix="0" xfId="0">
      <alignment horizontal="center" vertical="center"/>
    </xf>
    <xf numFmtId="164" fontId="8" fillId="0" borderId="44" applyAlignment="1" pivotButton="0" quotePrefix="0" xfId="0">
      <alignment horizontal="center" vertical="center" wrapText="1"/>
    </xf>
    <xf numFmtId="164" fontId="8" fillId="0" borderId="47" applyAlignment="1" pivotButton="0" quotePrefix="0" xfId="0">
      <alignment horizontal="center" vertical="center"/>
    </xf>
    <xf numFmtId="14" fontId="32" fillId="9" borderId="39" pivotButton="0" quotePrefix="0" xfId="0"/>
    <xf numFmtId="43" fontId="8" fillId="0" borderId="12" applyAlignment="1" pivotButton="0" quotePrefix="0" xfId="0">
      <alignment horizontal="center" vertical="center" wrapText="1"/>
    </xf>
    <xf numFmtId="164" fontId="8" fillId="0" borderId="13" applyAlignment="1" pivotButton="0" quotePrefix="0" xfId="0">
      <alignment horizontal="center" vertical="center" wrapText="1"/>
    </xf>
    <xf numFmtId="14" fontId="32" fillId="9" borderId="49" pivotButton="0" quotePrefix="0" xfId="0"/>
    <xf numFmtId="14" fontId="32" fillId="9" borderId="52" pivotButton="0" quotePrefix="0" xfId="0"/>
    <xf numFmtId="43" fontId="8" fillId="0" borderId="6" applyAlignment="1" pivotButton="0" quotePrefix="0" xfId="0">
      <alignment horizontal="center" vertical="center" wrapText="1"/>
    </xf>
    <xf numFmtId="164" fontId="5" fillId="0" borderId="2" pivotButton="0" quotePrefix="0" xfId="0"/>
    <xf numFmtId="49" fontId="8" fillId="2" borderId="3" pivotButton="0" quotePrefix="0" xfId="0"/>
    <xf numFmtId="164" fontId="8" fillId="5" borderId="14" pivotButton="0" quotePrefix="0" xfId="0"/>
    <xf numFmtId="164" fontId="8" fillId="5" borderId="36" pivotButton="0" quotePrefix="0" xfId="0"/>
    <xf numFmtId="164" fontId="8" fillId="5" borderId="14" pivotButton="0" quotePrefix="0" xfId="0"/>
    <xf numFmtId="164" fontId="8" fillId="5" borderId="14" pivotButton="0" quotePrefix="0" xfId="0"/>
    <xf numFmtId="164" fontId="8" fillId="5" borderId="14" pivotButton="0" quotePrefix="0" xfId="0"/>
    <xf numFmtId="0" fontId="0" fillId="0" borderId="1" pivotButton="0" quotePrefix="0" xfId="0"/>
    <xf numFmtId="0" fontId="0" fillId="0" borderId="2" pivotButton="0" quotePrefix="0" xfId="0"/>
    <xf numFmtId="0" fontId="0" fillId="0" borderId="47" pivotButton="0" quotePrefix="0" xfId="0"/>
    <xf numFmtId="0" fontId="0" fillId="0" borderId="53" pivotButton="0" quotePrefix="0" xfId="0"/>
    <xf numFmtId="0" fontId="0" fillId="0" borderId="54" pivotButton="0" quotePrefix="0" xfId="0"/>
    <xf numFmtId="0" fontId="0" fillId="0" borderId="61" pivotButton="0" quotePrefix="0" xfId="0"/>
    <xf numFmtId="0" fontId="0" fillId="0" borderId="43" pivotButton="0" quotePrefix="0" xfId="0"/>
    <xf numFmtId="0" fontId="0" fillId="0" borderId="57" pivotButton="0" quotePrefix="0" xfId="0"/>
    <xf numFmtId="0" fontId="0" fillId="0" borderId="63" pivotButton="0" quotePrefix="0" xfId="0"/>
    <xf numFmtId="0" fontId="0" fillId="0" borderId="58" pivotButton="0" quotePrefix="0" xfId="0"/>
    <xf numFmtId="0" fontId="0" fillId="0" borderId="64" pivotButton="0" quotePrefix="0" xfId="0"/>
    <xf numFmtId="0" fontId="0" fillId="0" borderId="59" pivotButton="0" quotePrefix="0" xfId="0"/>
    <xf numFmtId="0" fontId="0" fillId="0" borderId="26" pivotButton="0" quotePrefix="0" xfId="0"/>
    <xf numFmtId="0" fontId="0" fillId="0" borderId="62" pivotButton="0" quotePrefix="0" xfId="0"/>
    <xf numFmtId="0" fontId="0" fillId="0" borderId="24" pivotButton="0" quotePrefix="0" xfId="0"/>
    <xf numFmtId="0" fontId="0" fillId="0" borderId="67" pivotButton="0" quotePrefix="0" xfId="0"/>
    <xf numFmtId="0" fontId="0" fillId="0" borderId="52"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Тема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indexed="53"/>
    <outlinePr summaryBelow="1" summaryRight="1"/>
    <pageSetUpPr fitToPage="1"/>
  </sheetPr>
  <dimension ref="A2:I59"/>
  <sheetViews>
    <sheetView showGridLines="0" tabSelected="1" zoomScale="60" zoomScaleNormal="60" workbookViewId="0">
      <selection activeCell="D21" sqref="D21"/>
    </sheetView>
  </sheetViews>
  <sheetFormatPr baseColWidth="8" defaultColWidth="9.28515625" defaultRowHeight="15"/>
  <cols>
    <col width="19.7109375" customWidth="1" style="1" min="1" max="7"/>
    <col hidden="1" width="11.42578125" customWidth="1" style="2" min="8" max="8"/>
    <col width="11.42578125" customWidth="1" style="2" min="9" max="9"/>
    <col width="9.28515625" customWidth="1" style="1" min="10" max="10"/>
    <col width="9.28515625" customWidth="1" style="1" min="11" max="16384"/>
  </cols>
  <sheetData>
    <row r="2" ht="24" customHeight="1">
      <c r="A2" s="208" t="inlineStr">
        <is>
          <t>Department of Youth and Community Development</t>
        </is>
      </c>
    </row>
    <row r="3" ht="24" customHeight="1">
      <c r="A3" s="208" t="inlineStr">
        <is>
          <t>123 William Street 18th Fl., New York, NY 10038</t>
        </is>
      </c>
    </row>
    <row r="4" ht="24" customHeight="1">
      <c r="A4" s="225" t="n"/>
      <c r="B4" s="225" t="n"/>
      <c r="C4" s="225" t="n"/>
      <c r="D4" s="225" t="n"/>
      <c r="E4" s="225" t="n"/>
      <c r="F4" s="225" t="n"/>
      <c r="G4" s="225" t="n"/>
    </row>
    <row r="5" ht="24" customHeight="1">
      <c r="A5" s="225" t="n"/>
      <c r="B5" s="225" t="n"/>
      <c r="C5" s="225" t="n"/>
      <c r="D5" s="225" t="n"/>
      <c r="E5" s="225" t="n"/>
      <c r="F5" s="225" t="n"/>
      <c r="G5" s="225" t="n"/>
    </row>
    <row r="6" ht="24" customFormat="1" customHeight="1" s="225" thickBot="1">
      <c r="A6" s="4" t="inlineStr">
        <is>
          <t>CBO Name:</t>
        </is>
      </c>
      <c r="B6" s="209" t="n"/>
      <c r="C6" s="254" t="n"/>
      <c r="D6" s="254" t="n"/>
      <c r="E6" s="254" t="n"/>
      <c r="F6" s="5" t="n"/>
      <c r="G6" s="5" t="n"/>
      <c r="H6" s="6" t="n"/>
      <c r="I6" s="6" t="n"/>
    </row>
    <row r="7" ht="24" customHeight="1" thickBot="1">
      <c r="A7" s="4" t="inlineStr">
        <is>
          <t>Address:</t>
        </is>
      </c>
      <c r="B7" s="247" t="n"/>
      <c r="C7" s="255" t="n"/>
      <c r="D7" s="255" t="n"/>
      <c r="E7" s="255" t="n"/>
      <c r="F7" s="7" t="inlineStr">
        <is>
          <t xml:space="preserve">DYCD ID # </t>
        </is>
      </c>
      <c r="G7" s="8" t="n"/>
    </row>
    <row r="8" ht="24" customHeight="1" thickBot="1">
      <c r="A8" s="4" t="inlineStr">
        <is>
          <t>Budget Period:</t>
        </is>
      </c>
      <c r="B8" s="210" t="inlineStr">
        <is>
          <t>7/1/2026 - 6/30/2027</t>
        </is>
      </c>
      <c r="C8" s="255" t="n"/>
      <c r="D8" s="255" t="n"/>
      <c r="E8" s="255" t="n"/>
      <c r="F8" s="7" t="inlineStr">
        <is>
          <t xml:space="preserve">Budget Code </t>
        </is>
      </c>
      <c r="G8" s="248" t="n"/>
    </row>
    <row r="9" ht="24" customHeight="1"/>
    <row r="10" ht="24" customHeight="1">
      <c r="F10" s="228" t="inlineStr">
        <is>
          <t>Month</t>
        </is>
      </c>
      <c r="G10" s="228" t="inlineStr">
        <is>
          <t>Year</t>
        </is>
      </c>
      <c r="H10" s="1" t="n"/>
      <c r="I10" s="1" t="n"/>
    </row>
    <row r="11" ht="24" customHeight="1">
      <c r="F11" s="10" t="inlineStr">
        <is>
          <t>July</t>
        </is>
      </c>
      <c r="G11" s="10" t="inlineStr">
        <is>
          <t>2026</t>
        </is>
      </c>
      <c r="H11" s="1" t="n"/>
      <c r="I11" s="1" t="n"/>
    </row>
    <row r="12" ht="24" customHeight="1">
      <c r="H12" s="1" t="n"/>
      <c r="I12" s="1" t="n"/>
    </row>
    <row r="13" ht="24" customHeight="1">
      <c r="H13" s="1" t="n"/>
      <c r="I13" s="1" t="n"/>
    </row>
    <row r="14" ht="24" customHeight="1">
      <c r="A14" s="208" t="inlineStr">
        <is>
          <t>Salaries and Wages Justification Detalis</t>
        </is>
      </c>
      <c r="H14" s="1" t="n"/>
      <c r="I14" s="1" t="n"/>
    </row>
    <row r="15" ht="24" customHeight="1">
      <c r="A15" s="208" t="inlineStr">
        <is>
          <t>Summary Page</t>
        </is>
      </c>
      <c r="H15" s="1" t="n"/>
      <c r="I15" s="1" t="n"/>
    </row>
    <row r="16" ht="24" customHeight="1">
      <c r="H16" s="1" t="n"/>
      <c r="I16" s="1" t="n"/>
    </row>
    <row r="17" ht="24" customHeight="1">
      <c r="B17" s="11" t="inlineStr">
        <is>
          <t>PERSONNEL SERVICES</t>
        </is>
      </c>
      <c r="D17" s="12" t="inlineStr">
        <is>
          <t>Amount Invoiced</t>
        </is>
      </c>
      <c r="E17" s="13" t="n"/>
      <c r="H17" s="1" t="n"/>
      <c r="I17" s="1" t="n"/>
    </row>
    <row r="18" ht="24" customHeight="1">
      <c r="B18" s="14" t="inlineStr">
        <is>
          <t>Salaried Employees</t>
        </is>
      </c>
      <c r="D18" s="15">
        <f>'Salaried Employees'!K32</f>
        <v/>
      </c>
      <c r="H18" s="1" t="n"/>
      <c r="I18" s="1" t="n"/>
    </row>
    <row r="19" ht="24" customHeight="1">
      <c r="B19" s="14" t="inlineStr">
        <is>
          <t>Hourly Employees</t>
        </is>
      </c>
      <c r="D19" s="15">
        <f>'Hourly Employees'!K32</f>
        <v/>
      </c>
      <c r="H19" s="1" t="n"/>
      <c r="I19" s="1" t="n"/>
    </row>
    <row r="20" ht="24" customHeight="1">
      <c r="B20" s="14" t="inlineStr">
        <is>
          <t>Seasonal Employees</t>
        </is>
      </c>
      <c r="D20" s="15">
        <f>'Seasonal Employees'!K32</f>
        <v/>
      </c>
      <c r="H20" s="1" t="n"/>
      <c r="I20" s="1" t="n"/>
    </row>
    <row r="21" ht="24" customHeight="1">
      <c r="B21" s="16" t="inlineStr">
        <is>
          <t>Total Salaries and Wages</t>
        </is>
      </c>
      <c r="D21" s="17">
        <f>SUM(D18:D20)</f>
        <v/>
      </c>
      <c r="H21" s="1" t="n"/>
      <c r="I21" s="1" t="n"/>
    </row>
    <row r="22" ht="24" customHeight="1">
      <c r="H22" s="1" t="n"/>
      <c r="I22" s="1" t="n"/>
    </row>
    <row r="23" ht="24" customHeight="1">
      <c r="H23" s="1" t="n"/>
      <c r="I23" s="1" t="n"/>
    </row>
    <row r="24" ht="24" customHeight="1">
      <c r="H24" s="1" t="n"/>
      <c r="I24" s="1" t="n"/>
    </row>
    <row r="25" ht="24" customHeight="1">
      <c r="A25" s="18" t="inlineStr">
        <is>
          <t>Instructions:</t>
        </is>
      </c>
      <c r="H25" s="1" t="n"/>
      <c r="I25" s="1" t="n"/>
    </row>
    <row r="26" ht="32.25" customHeight="1">
      <c r="A26" s="211" t="inlineStr">
        <is>
          <t>Please enter the salary details for each category listed in the tabs below (Salaried, Hourly, and Seasonal Employees).  The totals will automatically populate on this sheet.</t>
        </is>
      </c>
      <c r="H26" s="1" t="n"/>
      <c r="I26" s="1" t="n"/>
    </row>
    <row r="27" ht="24" customHeight="1">
      <c r="H27" s="1" t="n"/>
      <c r="I27" s="1" t="n"/>
    </row>
    <row r="28" ht="24" customHeight="1">
      <c r="H28" s="1" t="n"/>
      <c r="I28" s="1" t="n"/>
    </row>
    <row r="29" ht="24" customHeight="1">
      <c r="H29" s="1" t="n"/>
      <c r="I29" s="1" t="n"/>
    </row>
    <row r="30" ht="24" customHeight="1">
      <c r="H30" s="1" t="n"/>
      <c r="I30" s="1" t="n"/>
    </row>
    <row r="31" ht="24" customHeight="1">
      <c r="H31" s="1" t="n"/>
      <c r="I31" s="1" t="n"/>
    </row>
    <row r="32" ht="24" customHeight="1">
      <c r="H32" s="1" t="n"/>
      <c r="I32" s="1" t="n"/>
    </row>
    <row r="33" ht="24" customFormat="1" customHeight="1" s="1"/>
    <row r="34" ht="24" customFormat="1" customHeight="1" s="1"/>
    <row r="35" ht="24" customFormat="1" customHeight="1" s="1"/>
    <row r="36" ht="24" customFormat="1" customHeight="1" s="1"/>
    <row r="37" ht="21" customFormat="1" customHeight="1" s="1"/>
    <row r="38" ht="21" customFormat="1" customHeight="1" s="1"/>
    <row r="39" ht="21" customFormat="1" customHeight="1" s="1"/>
    <row r="40" ht="21" customFormat="1" customHeight="1" s="1"/>
    <row r="41" ht="21" customFormat="1" customHeight="1" s="1"/>
    <row r="42" ht="21" customFormat="1" customHeight="1" s="1"/>
    <row r="43" ht="21" customFormat="1" customHeight="1" s="1"/>
    <row r="44" ht="24" customFormat="1" customHeight="1" s="1"/>
    <row r="45" ht="24" customFormat="1" customHeight="1" s="1"/>
    <row r="46" ht="24" customFormat="1" customHeight="1" s="1"/>
    <row r="47" ht="24" customFormat="1" customHeight="1" s="1"/>
    <row r="48" ht="24" customFormat="1" customHeight="1" s="1"/>
    <row r="49" ht="21" customHeight="1">
      <c r="H49" s="1" t="n"/>
      <c r="I49" s="1" t="n"/>
    </row>
    <row r="50" ht="21" customHeight="1">
      <c r="H50" s="1" t="n"/>
      <c r="I50" s="1" t="n"/>
    </row>
    <row r="51" ht="21" customHeight="1">
      <c r="H51" s="1" t="n"/>
      <c r="I51" s="1" t="n"/>
    </row>
    <row r="52" ht="21" customHeight="1">
      <c r="H52" s="1" t="n"/>
      <c r="I52" s="1" t="n"/>
    </row>
    <row r="53" ht="21" customHeight="1">
      <c r="H53" s="1" t="n"/>
      <c r="I53" s="1" t="n"/>
    </row>
    <row r="54" ht="24" customHeight="1">
      <c r="H54" s="1" t="n"/>
      <c r="I54" s="1" t="n"/>
    </row>
    <row r="55" ht="24" customHeight="1">
      <c r="H55" s="1" t="n"/>
      <c r="I55" s="1" t="n"/>
    </row>
    <row r="56" ht="24" customHeight="1">
      <c r="H56" s="1" t="n"/>
      <c r="I56" s="1" t="n"/>
    </row>
    <row r="57" ht="24" customHeight="1">
      <c r="H57" s="1" t="n"/>
      <c r="I57" s="1" t="n"/>
    </row>
    <row r="58" ht="24" customHeight="1">
      <c r="H58" s="1" t="n"/>
      <c r="I58" s="1" t="n"/>
    </row>
    <row r="59" ht="24" customHeight="1">
      <c r="H59" s="1" t="n"/>
      <c r="I59" s="1" t="n"/>
    </row>
    <row r="60" ht="24" customHeight="1"/>
    <row r="61" ht="24" customHeight="1"/>
    <row r="62" ht="24" customHeight="1"/>
    <row r="63" ht="24" customHeight="1"/>
    <row r="64" ht="24" customHeight="1"/>
    <row r="65" ht="24" customHeight="1"/>
    <row r="66" ht="24" customHeight="1"/>
    <row r="67" ht="24" customHeight="1"/>
    <row r="68" ht="24" customHeight="1"/>
    <row r="69" ht="24" customHeight="1"/>
    <row r="70" ht="24" customHeight="1"/>
    <row r="71" ht="24" customHeight="1"/>
    <row r="72" ht="24" customHeight="1"/>
    <row r="73" ht="24" customHeight="1"/>
    <row r="74" ht="24" customHeight="1"/>
    <row r="75" ht="24" customHeight="1"/>
    <row r="76" ht="24" customHeight="1"/>
    <row r="77" ht="24" customHeight="1"/>
    <row r="78" ht="24" customHeight="1"/>
    <row r="79" ht="24" customHeight="1"/>
  </sheetData>
  <mergeCells count="8">
    <mergeCell ref="A14:G14"/>
    <mergeCell ref="B8:E8"/>
    <mergeCell ref="A3:G3"/>
    <mergeCell ref="B6:E6"/>
    <mergeCell ref="A26:G26"/>
    <mergeCell ref="B7:E7"/>
    <mergeCell ref="A2:G2"/>
    <mergeCell ref="A15:G15"/>
  </mergeCells>
  <pageMargins left="0.5" right="0.5" top="0.25" bottom="0.5" header="0.5" footer="0.5"/>
  <pageSetup orientation="landscape" scale="77" useFirstPageNumber="1" horizontalDpi="4294967295" verticalDpi="4294967295"/>
</worksheet>
</file>

<file path=xl/worksheets/sheet2.xml><?xml version="1.0" encoding="utf-8"?>
<worksheet xmlns="http://schemas.openxmlformats.org/spreadsheetml/2006/main">
  <sheetPr>
    <tabColor indexed="30"/>
    <outlinePr summaryBelow="1" summaryRight="1"/>
    <pageSetUpPr fitToPage="1"/>
  </sheetPr>
  <dimension ref="A1:W293"/>
  <sheetViews>
    <sheetView showGridLines="0" zoomScale="70" zoomScaleNormal="70" workbookViewId="0">
      <selection activeCell="D22" sqref="D22"/>
    </sheetView>
  </sheetViews>
  <sheetFormatPr baseColWidth="8" defaultColWidth="11.42578125" defaultRowHeight="15"/>
  <cols>
    <col width="1" customWidth="1" style="13" min="1" max="1"/>
    <col width="15.7109375" customWidth="1" style="13" min="2" max="2"/>
    <col width="28.7109375" customWidth="1" style="13" min="3" max="3"/>
    <col width="63.7109375" customWidth="1" style="13" min="4" max="4"/>
    <col width="10.7109375" customWidth="1" style="13" min="5" max="5"/>
    <col width="10.85546875" customWidth="1" style="13" min="6" max="6"/>
    <col width="13.7109375" customWidth="1" style="13" min="7" max="7"/>
    <col width="2.85546875" customWidth="1" style="13" min="8" max="8"/>
    <col width="52.5703125" customWidth="1" style="13" min="9" max="9"/>
    <col width="1.140625" customWidth="1" style="13" min="10" max="10"/>
    <col width="16.28515625" customWidth="1" style="13" min="11" max="11"/>
    <col width="3.28515625" customWidth="1" style="19" min="12" max="12"/>
    <col width="10.28515625" customWidth="1" style="19" min="13" max="14"/>
    <col hidden="1" width="10.28515625" customWidth="1" style="19" min="15" max="15"/>
    <col hidden="1" width="11.42578125" customWidth="1" style="19" min="16" max="20"/>
    <col hidden="1" width="80.28515625" customWidth="1" style="19" min="21" max="21"/>
    <col hidden="1" width="11.42578125" customWidth="1" style="19" min="22" max="23"/>
    <col width="11.42578125" customWidth="1" style="13" min="24" max="24"/>
    <col width="11.42578125" customWidth="1" style="13" min="25" max="16384"/>
  </cols>
  <sheetData>
    <row r="1" ht="18" customHeight="1">
      <c r="A1" s="16" t="n"/>
      <c r="B1" s="16" t="n"/>
      <c r="C1" s="16" t="n"/>
      <c r="D1" s="16" t="n"/>
      <c r="E1" s="16" t="n"/>
      <c r="F1" s="16" t="n"/>
      <c r="G1" s="16" t="n"/>
      <c r="H1" s="16" t="n"/>
      <c r="I1" s="16" t="n"/>
      <c r="J1" s="16" t="n"/>
      <c r="K1" s="16" t="n"/>
      <c r="L1" s="20" t="n"/>
      <c r="M1" s="20" t="n"/>
      <c r="N1" s="20" t="n"/>
      <c r="O1" s="20" t="n"/>
      <c r="U1" t="inlineStr">
        <is>
          <t>Account Manager</t>
        </is>
      </c>
    </row>
    <row r="2" ht="18" customHeight="1">
      <c r="A2" s="16" t="n"/>
      <c r="B2" s="16" t="n"/>
      <c r="C2" s="16" t="n"/>
      <c r="D2" s="16" t="n"/>
      <c r="E2" s="16" t="n"/>
      <c r="F2" s="16" t="n"/>
      <c r="G2" s="16" t="n"/>
      <c r="H2" s="16" t="n"/>
      <c r="I2" s="16" t="n"/>
      <c r="J2" s="16" t="n"/>
      <c r="K2" s="16" t="n"/>
      <c r="L2" s="20" t="n"/>
      <c r="M2" s="20" t="n"/>
      <c r="N2" s="20" t="n"/>
      <c r="O2" s="20" t="n"/>
      <c r="U2" t="inlineStr">
        <is>
          <t>Accountant (606)</t>
        </is>
      </c>
    </row>
    <row r="3" ht="17.25" customHeight="1">
      <c r="B3" s="21" t="n"/>
      <c r="C3" s="22" t="n"/>
      <c r="U3" t="inlineStr">
        <is>
          <t>Accountant/Bookkeeper (703)</t>
        </is>
      </c>
    </row>
    <row r="4" ht="18.75" customHeight="1">
      <c r="B4" s="14" t="inlineStr">
        <is>
          <t>CBO NAME:</t>
        </is>
      </c>
      <c r="C4" s="212">
        <f>SUMMARY!B6</f>
        <v/>
      </c>
      <c r="D4" s="254" t="n"/>
      <c r="E4" s="23" t="inlineStr">
        <is>
          <t>DYCD ID #</t>
        </is>
      </c>
      <c r="F4" s="23" t="n"/>
      <c r="G4" s="24">
        <f>SUMMARY!G7</f>
        <v/>
      </c>
      <c r="I4" s="213" t="inlineStr">
        <is>
          <t>DYCD USE ONLY</t>
        </is>
      </c>
      <c r="J4" s="256" t="n"/>
      <c r="K4" s="256" t="n"/>
      <c r="L4" s="6" t="n"/>
      <c r="M4" s="6" t="n"/>
      <c r="N4" s="6" t="n"/>
      <c r="O4" s="6" t="n"/>
      <c r="U4" t="inlineStr">
        <is>
          <t>Actor</t>
        </is>
      </c>
    </row>
    <row r="5" ht="24" customHeight="1">
      <c r="B5" s="14" t="inlineStr">
        <is>
          <t>BUDGET PERIOD:</t>
        </is>
      </c>
      <c r="C5" s="214">
        <f>SUMMARY!B8</f>
        <v/>
      </c>
      <c r="D5" s="255" t="n"/>
      <c r="E5" s="23" t="inlineStr">
        <is>
          <t>BUDGET CODE</t>
        </is>
      </c>
      <c r="F5" s="23" t="n"/>
      <c r="G5" s="25">
        <f>SUMMARY!G8</f>
        <v/>
      </c>
      <c r="I5" s="215" t="inlineStr">
        <is>
          <t>TITLE CODE SUBTOTAL</t>
        </is>
      </c>
      <c r="J5" s="257" t="n"/>
      <c r="K5" s="257" t="n"/>
      <c r="L5" s="26" t="n"/>
      <c r="M5" s="26" t="n"/>
      <c r="N5" s="26" t="n"/>
      <c r="O5" s="26" t="n"/>
      <c r="U5" t="inlineStr">
        <is>
          <t>Administrative Assistant (612)</t>
        </is>
      </c>
    </row>
    <row r="6" ht="19.5" customHeight="1">
      <c r="B6" s="27" t="n"/>
      <c r="C6" s="27" t="n"/>
      <c r="D6" s="28" t="n"/>
      <c r="F6" s="29" t="inlineStr">
        <is>
          <t>MONTH</t>
        </is>
      </c>
      <c r="G6" s="29" t="inlineStr">
        <is>
          <t>YEAR</t>
        </is>
      </c>
      <c r="I6" s="258" t="n"/>
      <c r="L6" s="26" t="n"/>
      <c r="M6" s="26" t="n"/>
      <c r="N6" s="26" t="n"/>
      <c r="O6" s="26" t="n"/>
      <c r="U6" t="inlineStr">
        <is>
          <t>Administrator</t>
        </is>
      </c>
    </row>
    <row r="7" ht="24" customHeight="1">
      <c r="B7" s="30" t="n"/>
      <c r="C7" s="31" t="n"/>
      <c r="D7" s="32" t="n"/>
      <c r="F7" s="33">
        <f>SUMMARY!F11</f>
        <v/>
      </c>
      <c r="G7" s="33">
        <f>SUMMARY!G11</f>
        <v/>
      </c>
      <c r="I7" s="34">
        <f>IF(ISNA(R13)," ",R13)</f>
        <v/>
      </c>
      <c r="J7" s="35" t="n"/>
      <c r="K7" s="36">
        <f>IF(ISBLANK(I7),0,SUMIF(D13:D239,I7,G13:G240))</f>
        <v/>
      </c>
      <c r="L7" s="37" t="n"/>
      <c r="M7" s="37" t="n"/>
      <c r="N7" s="37" t="n"/>
      <c r="O7" s="37" t="n"/>
      <c r="U7" t="inlineStr">
        <is>
          <t>After School Program Director</t>
        </is>
      </c>
    </row>
    <row r="8" ht="25.5" customHeight="1">
      <c r="B8" s="216" t="n"/>
      <c r="H8" s="38" t="n"/>
      <c r="I8" s="39">
        <f>IF(ISNA(R14)," ",R14)</f>
        <v/>
      </c>
      <c r="J8" s="40" t="n"/>
      <c r="K8" s="41">
        <f>IF(ISBLANK(I8),0,SUMIF(D13:D239,I8,G13:G240))</f>
        <v/>
      </c>
      <c r="L8" s="37" t="n"/>
      <c r="M8" s="37" t="n"/>
      <c r="N8" s="37" t="n"/>
      <c r="O8" s="37" t="n"/>
      <c r="U8" t="inlineStr">
        <is>
          <t>Art Specialist/Arts Partner</t>
        </is>
      </c>
    </row>
    <row r="9" ht="24" customHeight="1">
      <c r="B9" s="27" t="n"/>
      <c r="I9" s="39">
        <f>IF(ISNA(R15)," ",R15)</f>
        <v/>
      </c>
      <c r="J9" s="40" t="n"/>
      <c r="K9" s="41">
        <f>IF(ISBLANK(I9),0,SUMIF(D13:D239,I9,G13:G240))</f>
        <v/>
      </c>
      <c r="L9" s="37" t="n"/>
      <c r="M9" s="37" t="n"/>
      <c r="N9" s="37" t="n"/>
      <c r="O9" s="37" t="n"/>
      <c r="U9" t="inlineStr">
        <is>
          <t>Assessment/Intake (SED Only) (251)</t>
        </is>
      </c>
    </row>
    <row r="10" ht="24" customHeight="1">
      <c r="B10" s="217" t="inlineStr">
        <is>
          <t>SALARIED EMPLOYEES</t>
        </is>
      </c>
      <c r="C10" s="256" t="n"/>
      <c r="D10" s="256" t="n"/>
      <c r="E10" s="256" t="n"/>
      <c r="F10" s="256" t="n"/>
      <c r="G10" s="256" t="n"/>
      <c r="I10" s="39">
        <f>IF(ISNA(R16)," ",R16)</f>
        <v/>
      </c>
      <c r="J10" s="40" t="n"/>
      <c r="K10" s="41">
        <f>IF(ISBLANK(I10),0,SUMIF(D13:D239,I10,G13:G240))</f>
        <v/>
      </c>
      <c r="L10" s="37" t="n"/>
      <c r="M10" s="37" t="n"/>
      <c r="N10" s="37" t="n"/>
      <c r="O10" s="37" t="n"/>
      <c r="U10" t="inlineStr">
        <is>
          <t>Assistant Bookkeeper</t>
        </is>
      </c>
    </row>
    <row r="11" ht="24" customHeight="1">
      <c r="B11" s="218" t="inlineStr">
        <is>
          <t>PAYROLL</t>
        </is>
      </c>
      <c r="C11" s="218" t="inlineStr">
        <is>
          <t>PAYEE</t>
        </is>
      </c>
      <c r="D11" s="256" t="n"/>
      <c r="E11" s="219" t="inlineStr">
        <is>
          <t>PAYROLL PERIOD</t>
        </is>
      </c>
      <c r="F11" s="259" t="n"/>
      <c r="G11" s="220" t="inlineStr">
        <is>
          <t>INVOICED AMOUNT</t>
        </is>
      </c>
      <c r="I11" s="39">
        <f>IF(ISNA(R17)," ",R17)</f>
        <v/>
      </c>
      <c r="J11" s="40" t="n"/>
      <c r="K11" s="41">
        <f>IF(ISBLANK(I11),0,SUMIF(D13:D239,I11,G13:G240))</f>
        <v/>
      </c>
      <c r="L11" s="37" t="n"/>
      <c r="M11" s="37" t="n"/>
      <c r="N11" s="37" t="n"/>
      <c r="O11" s="37" t="n"/>
      <c r="U11" t="inlineStr">
        <is>
          <t>Assistant Cook/Meal Preparer</t>
        </is>
      </c>
    </row>
    <row r="12" ht="24" customHeight="1">
      <c r="B12" s="43" t="inlineStr">
        <is>
          <t>DATE</t>
        </is>
      </c>
      <c r="C12" s="43" t="inlineStr">
        <is>
          <t>NAME</t>
        </is>
      </c>
      <c r="D12" s="44" t="inlineStr">
        <is>
          <t>TITLE CODE</t>
        </is>
      </c>
      <c r="E12" s="45" t="inlineStr">
        <is>
          <t>FROM</t>
        </is>
      </c>
      <c r="F12" s="45" t="inlineStr">
        <is>
          <t>TO</t>
        </is>
      </c>
      <c r="G12" s="260" t="n"/>
      <c r="I12" s="39">
        <f>IF(ISNA(R18)," ",R18)</f>
        <v/>
      </c>
      <c r="J12" s="40" t="n"/>
      <c r="K12" s="41">
        <f>IF(ISBLANK(I12),0,SUMIF(D13:D239,I12,G13:G240))</f>
        <v/>
      </c>
      <c r="L12" s="37" t="n"/>
      <c r="M12" s="37" t="n"/>
      <c r="N12" s="37" t="n"/>
      <c r="O12" s="37" t="n"/>
      <c r="U12" t="inlineStr">
        <is>
          <t>Assistant Coordinator</t>
        </is>
      </c>
    </row>
    <row r="13" ht="24" customHeight="1">
      <c r="B13" s="46" t="n"/>
      <c r="C13" s="47" t="n"/>
      <c r="D13" s="253" t="n"/>
      <c r="E13" s="46" t="n"/>
      <c r="F13" s="46" t="n"/>
      <c r="G13" s="49" t="n"/>
      <c r="I13" s="39">
        <f>IF(ISNA(R19)," ",R19)</f>
        <v/>
      </c>
      <c r="J13" s="40" t="n"/>
      <c r="K13" s="41">
        <f>IF(ISBLANK(I13),0,SUMIF(D13:D239,I13,G13:G240))</f>
        <v/>
      </c>
      <c r="L13" s="37" t="n"/>
      <c r="M13" s="37" t="n"/>
      <c r="N13" s="37" t="n"/>
      <c r="O13" s="37" t="n"/>
      <c r="P13" s="19" t="inlineStr">
        <is>
          <t>PAGE 2</t>
        </is>
      </c>
      <c r="Q13" s="50" t="n"/>
      <c r="R13" s="50">
        <f>Q13</f>
        <v/>
      </c>
      <c r="U13" t="inlineStr">
        <is>
          <t>Assistant Corporation Counsel/Senior Counsel</t>
        </is>
      </c>
    </row>
    <row r="14" ht="24" customHeight="1">
      <c r="B14" s="46" t="n"/>
      <c r="C14" s="47" t="n"/>
      <c r="D14" s="253" t="n"/>
      <c r="E14" s="46" t="n"/>
      <c r="F14" s="46" t="n"/>
      <c r="G14" s="49" t="n"/>
      <c r="I14" s="39">
        <f>IF(ISNA(R20)," ",R20)</f>
        <v/>
      </c>
      <c r="J14" s="40" t="n"/>
      <c r="K14" s="41">
        <f>IF(ISBLANK(I14),0,SUMIF(D13:D239,I14,G13:G240))</f>
        <v/>
      </c>
      <c r="L14" s="37" t="n"/>
      <c r="M14" s="37" t="n"/>
      <c r="N14" s="37" t="n"/>
      <c r="O14" s="37" t="n"/>
      <c r="Q14" s="50">
        <f t="array" ref="Q14">INDEX($D$14:$D$34,MATCH(0,COUNTIF($Q13:Q13,$D$14:$D$34),0))</f>
        <v/>
      </c>
      <c r="R14" s="50">
        <f t="array" ref="R14">INDEX($Q$13:$Q$144,MATCH(0,COUNTIF($R13:R13,$Q$13:$Q$144),0))</f>
        <v/>
      </c>
      <c r="U14" t="inlineStr">
        <is>
          <t>Assistant Director</t>
        </is>
      </c>
    </row>
    <row r="15" ht="24" customHeight="1">
      <c r="B15" s="46" t="n"/>
      <c r="C15" s="47" t="n"/>
      <c r="D15" s="253" t="n"/>
      <c r="E15" s="46" t="n"/>
      <c r="F15" s="46" t="n"/>
      <c r="G15" s="49" t="n"/>
      <c r="I15" s="39">
        <f>IF(ISNA(R21)," ",R21)</f>
        <v/>
      </c>
      <c r="J15" s="40" t="n"/>
      <c r="K15" s="41">
        <f>IF(ISBLANK(I15),0,SUMIF(D13:D239,I15,G13:G240))</f>
        <v/>
      </c>
      <c r="L15" s="37" t="n"/>
      <c r="M15" s="37" t="n"/>
      <c r="N15" s="37" t="n"/>
      <c r="O15" s="37" t="n"/>
      <c r="Q15" s="50">
        <f t="array" ref="Q15">INDEX($D$14:$D$34,MATCH(0,COUNTIF($Q13:Q14,$D$14:$D$34),0))</f>
        <v/>
      </c>
      <c r="R15" s="50">
        <f t="array" ref="R15">INDEX($Q$13:$Q$144,MATCH(0,COUNTIF($R13:R14,$Q$13:$Q$144),0))</f>
        <v/>
      </c>
      <c r="U15" t="inlineStr">
        <is>
          <t>Assistant Executive Director (602)</t>
        </is>
      </c>
    </row>
    <row r="16" ht="24" customHeight="1">
      <c r="B16" s="46" t="n"/>
      <c r="C16" s="47" t="n"/>
      <c r="D16" s="253" t="n"/>
      <c r="E16" s="46" t="n"/>
      <c r="F16" s="46" t="n"/>
      <c r="G16" s="49" t="n"/>
      <c r="I16" s="39">
        <f>IF(ISNA(R22)," ",R22)</f>
        <v/>
      </c>
      <c r="J16" s="40" t="n"/>
      <c r="K16" s="41">
        <f>IF(ISBLANK(I16),0,SUMIF(D13:D239,I16,G13:G240))</f>
        <v/>
      </c>
      <c r="L16" s="37" t="n"/>
      <c r="M16" s="37" t="n"/>
      <c r="N16" s="37" t="n"/>
      <c r="O16" s="37" t="n"/>
      <c r="Q16" s="50">
        <f t="array" ref="Q16">INDEX($D$14:$D$34,MATCH(0,COUNTIF($Q13:Q15,$D$14:$D$34),0))</f>
        <v/>
      </c>
      <c r="R16" s="50">
        <f t="array" ref="R16">INDEX($Q$13:$Q$144,MATCH(0,COUNTIF($R13:R15,$Q$13:$Q$144),0))</f>
        <v/>
      </c>
      <c r="U16" t="inlineStr">
        <is>
          <t>Assistant Manager</t>
        </is>
      </c>
    </row>
    <row r="17" ht="24" customHeight="1">
      <c r="B17" s="46" t="n"/>
      <c r="C17" s="47" t="n"/>
      <c r="D17" s="253" t="n"/>
      <c r="E17" s="46" t="n"/>
      <c r="F17" s="46" t="n"/>
      <c r="G17" s="49" t="n"/>
      <c r="I17" s="39">
        <f>IF(ISNA(R23)," ",R23)</f>
        <v/>
      </c>
      <c r="J17" s="40" t="n"/>
      <c r="K17" s="41">
        <f>IF(ISBLANK(I17),0,SUMIF(D13:D239,I17,G13:G240))</f>
        <v/>
      </c>
      <c r="L17" s="37" t="n"/>
      <c r="M17" s="37" t="n"/>
      <c r="N17" s="37" t="n"/>
      <c r="O17" s="37" t="n"/>
      <c r="Q17" s="50">
        <f t="array" ref="Q17">INDEX($D$14:$D$34,MATCH(0,COUNTIF($Q13:Q16,$D$14:$D$34),0))</f>
        <v/>
      </c>
      <c r="R17" s="50">
        <f t="array" ref="R17">INDEX($Q$13:$Q$144,MATCH(0,COUNTIF($R13:R16,$Q$13:$Q$144),0))</f>
        <v/>
      </c>
      <c r="U17" t="inlineStr">
        <is>
          <t>Assistant Mental Hygiene Director (702)</t>
        </is>
      </c>
    </row>
    <row r="18" ht="24" customHeight="1">
      <c r="B18" s="46" t="n"/>
      <c r="C18" s="47" t="n"/>
      <c r="D18" s="253" t="n"/>
      <c r="E18" s="46" t="n"/>
      <c r="F18" s="46" t="n"/>
      <c r="G18" s="49" t="n"/>
      <c r="I18" s="39">
        <f>IF(ISNA(R24)," ",R24)</f>
        <v/>
      </c>
      <c r="J18" s="40" t="n"/>
      <c r="K18" s="41">
        <f>IF(ISBLANK(I18),0,SUMIF(D13:D239,I18,G13:G240))</f>
        <v/>
      </c>
      <c r="L18" s="37" t="n"/>
      <c r="M18" s="37" t="n"/>
      <c r="N18" s="37" t="n"/>
      <c r="O18" s="37" t="n"/>
      <c r="Q18" s="50">
        <f t="array" ref="Q18">INDEX($D$14:$D$34,MATCH(0,COUNTIF($Q13:Q17,$D$14:$D$34),0))</f>
        <v/>
      </c>
      <c r="R18" s="50">
        <f t="array" ref="R18">INDEX($Q$13:$Q$144,MATCH(0,COUNTIF($R13:R17,$Q$13:$Q$144),0))</f>
        <v/>
      </c>
      <c r="U18" t="inlineStr">
        <is>
          <t>Assistant Principal (SED Only) (515)</t>
        </is>
      </c>
    </row>
    <row r="19" ht="24" customHeight="1">
      <c r="B19" s="46" t="n"/>
      <c r="C19" s="47" t="n"/>
      <c r="D19" s="51" t="n"/>
      <c r="E19" s="46" t="n"/>
      <c r="F19" s="46" t="n"/>
      <c r="G19" s="49" t="n"/>
      <c r="I19" s="39">
        <f>IF(ISNA(R25)," ",R25)</f>
        <v/>
      </c>
      <c r="J19" s="40" t="n"/>
      <c r="K19" s="41">
        <f>IF(ISBLANK(I19),0,SUMIF(D13:D239,I19,G13:G240))</f>
        <v/>
      </c>
      <c r="L19" s="37" t="n"/>
      <c r="M19" s="37" t="n"/>
      <c r="N19" s="37" t="n"/>
      <c r="O19" s="37" t="n"/>
      <c r="Q19" s="50">
        <f t="array" ref="Q19">INDEX($D$14:$D$34,MATCH(0,COUNTIF($Q13:Q18,$D$14:$D$34),0))</f>
        <v/>
      </c>
      <c r="R19" s="50">
        <f t="array" ref="R19">INDEX($Q$13:$Q$144,MATCH(0,COUNTIF($R13:R18,$Q$13:$Q$144),0))</f>
        <v/>
      </c>
      <c r="U19" t="inlineStr">
        <is>
          <t>Assistant Program Director (502)</t>
        </is>
      </c>
    </row>
    <row r="20" ht="24" customHeight="1">
      <c r="B20" s="46" t="n"/>
      <c r="C20" s="47" t="n"/>
      <c r="D20" s="253" t="n"/>
      <c r="E20" s="46" t="n"/>
      <c r="F20" s="46" t="n"/>
      <c r="G20" s="49" t="n"/>
      <c r="I20" s="39">
        <f>IF(ISNA(R26)," ",R26)</f>
        <v/>
      </c>
      <c r="J20" s="40" t="n"/>
      <c r="K20" s="41">
        <f>IF(ISBLANK(I20),0,SUMIF(D13:D239,I20,G13:G240))</f>
        <v/>
      </c>
      <c r="L20" s="37" t="n"/>
      <c r="M20" s="37" t="n"/>
      <c r="N20" s="37" t="n"/>
      <c r="O20" s="37" t="n"/>
      <c r="Q20" s="50">
        <f t="array" ref="Q20">INDEX($D$14:$D$34,MATCH(0,COUNTIF($Q13:Q19,$D$14:$D$34),0))</f>
        <v/>
      </c>
      <c r="R20" s="50">
        <f t="array" ref="R20">INDEX($Q$13:$Q$144,MATCH(0,COUNTIF($R13:R19,$Q$13:$Q$144),0))</f>
        <v/>
      </c>
      <c r="U20" t="inlineStr">
        <is>
          <t>Assistant Supervisor</t>
        </is>
      </c>
    </row>
    <row r="21" ht="24" customHeight="1">
      <c r="B21" s="46" t="n"/>
      <c r="C21" s="47" t="n"/>
      <c r="D21" s="51" t="n"/>
      <c r="E21" s="46" t="n"/>
      <c r="F21" s="46" t="n"/>
      <c r="G21" s="49" t="n"/>
      <c r="I21" s="39">
        <f>IF(ISNA(R27)," ",R27)</f>
        <v/>
      </c>
      <c r="J21" s="40" t="n"/>
      <c r="K21" s="41">
        <f>IF(ISBLANK(I21),0,SUMIF(D13:D239,I21,G13:G240))</f>
        <v/>
      </c>
      <c r="L21" s="37" t="n"/>
      <c r="M21" s="37" t="n"/>
      <c r="N21" s="37" t="n"/>
      <c r="O21" s="37" t="n"/>
      <c r="Q21" s="50">
        <f t="array" ref="Q21">INDEX($D$14:$D$34,MATCH(0,COUNTIF($Q13:Q20,$D$14:$D$34),0))</f>
        <v/>
      </c>
      <c r="R21" s="50">
        <f t="array" ref="R21">INDEX($Q$13:$Q$144,MATCH(0,COUNTIF($R13:R20,$Q$13:$Q$144),0))</f>
        <v/>
      </c>
      <c r="U21" t="inlineStr">
        <is>
          <t>Assistant Vice President</t>
        </is>
      </c>
    </row>
    <row r="22" ht="24" customHeight="1">
      <c r="B22" s="46" t="n"/>
      <c r="C22" s="47" t="n"/>
      <c r="D22" s="51" t="n"/>
      <c r="E22" s="46" t="n"/>
      <c r="F22" s="46" t="n"/>
      <c r="G22" s="49" t="n"/>
      <c r="I22" s="39">
        <f>IF(ISNA(R28)," ",R28)</f>
        <v/>
      </c>
      <c r="J22" s="40" t="n"/>
      <c r="K22" s="41">
        <f>IF(ISBLANK(I22),0,SUMIF(D13:D239,I22,G13:G240))</f>
        <v/>
      </c>
      <c r="L22" s="37" t="n"/>
      <c r="M22" s="37" t="n"/>
      <c r="N22" s="37" t="n"/>
      <c r="O22" s="37" t="n"/>
      <c r="Q22" s="50">
        <f t="array" ref="Q22">INDEX($D$14:$D$34,MATCH(0,COUNTIF($Q13:Q21,$D$14:$D$34),0))</f>
        <v/>
      </c>
      <c r="R22" s="50">
        <f t="array" ref="R22">INDEX($Q$13:$Q$144,MATCH(0,COUNTIF($R13:R21,$Q$13:$Q$144),0))</f>
        <v/>
      </c>
      <c r="U22" t="inlineStr">
        <is>
          <t>Associate Director</t>
        </is>
      </c>
    </row>
    <row r="23" ht="24" customHeight="1">
      <c r="B23" s="46" t="n"/>
      <c r="C23" s="47" t="n"/>
      <c r="D23" s="51" t="n"/>
      <c r="E23" s="46" t="n"/>
      <c r="F23" s="46" t="n"/>
      <c r="G23" s="49" t="n"/>
      <c r="I23" s="39">
        <f>IF(ISNA(R29)," ",R29)</f>
        <v/>
      </c>
      <c r="J23" s="40" t="n"/>
      <c r="K23" s="41">
        <f>IF(ISBLANK(I23),0,SUMIF(D13:D239,I23,G13:G240))</f>
        <v/>
      </c>
      <c r="L23" s="37" t="n"/>
      <c r="M23" s="37" t="n"/>
      <c r="N23" s="37" t="n"/>
      <c r="O23" s="37" t="n"/>
      <c r="Q23" s="50">
        <f t="array" ref="Q23">INDEX($D$14:$D$34,MATCH(0,COUNTIF($Q13:Q22,$D$14:$D$34),0))</f>
        <v/>
      </c>
      <c r="R23" s="50">
        <f t="array" ref="R23">INDEX($Q$13:$Q$144,MATCH(0,COUNTIF($R13:R22,$Q$13:$Q$144),0))</f>
        <v/>
      </c>
      <c r="U23" t="inlineStr">
        <is>
          <t>Associate Education Analyst</t>
        </is>
      </c>
    </row>
    <row r="24" ht="24" customHeight="1">
      <c r="B24" s="46" t="n"/>
      <c r="C24" s="47" t="n"/>
      <c r="D24" s="51" t="n"/>
      <c r="E24" s="46" t="n"/>
      <c r="F24" s="46" t="n"/>
      <c r="G24" s="49" t="n"/>
      <c r="I24" s="39">
        <f>IF(ISNA(R30)," ",R30)</f>
        <v/>
      </c>
      <c r="J24" s="40" t="n"/>
      <c r="K24" s="41">
        <f>IF(ISBLANK(I24),0,SUMIF(D13:D239,I24,G13:G240))</f>
        <v/>
      </c>
      <c r="L24" s="37" t="n"/>
      <c r="M24" s="37" t="n"/>
      <c r="N24" s="37" t="n"/>
      <c r="O24" s="37" t="n"/>
      <c r="Q24" s="50">
        <f t="array" ref="Q24">INDEX($D$14:$D$34,MATCH(0,COUNTIF($Q13:Q23,$D$14:$D$34),0))</f>
        <v/>
      </c>
      <c r="R24" s="50">
        <f t="array" ref="R24">INDEX($Q$13:$Q$144,MATCH(0,COUNTIF($R13:R23,$Q$13:$Q$144),0))</f>
        <v/>
      </c>
      <c r="U24" t="inlineStr">
        <is>
          <t>Associate Medical Director</t>
        </is>
      </c>
    </row>
    <row r="25" ht="24" customHeight="1">
      <c r="B25" s="46" t="n"/>
      <c r="C25" s="47" t="n"/>
      <c r="D25" s="51" t="n"/>
      <c r="E25" s="46" t="n"/>
      <c r="F25" s="46" t="n"/>
      <c r="G25" s="49" t="n"/>
      <c r="I25" s="39">
        <f>IF(ISNA(R31)," ",R31)</f>
        <v/>
      </c>
      <c r="J25" s="40" t="n"/>
      <c r="K25" s="41">
        <f>IF(ISBLANK(I25),0,SUMIF(D13:D239,I25,G13:G240))</f>
        <v/>
      </c>
      <c r="L25" s="37" t="n"/>
      <c r="M25" s="37" t="n"/>
      <c r="N25" s="37" t="n"/>
      <c r="O25" s="37" t="n"/>
      <c r="Q25" s="50">
        <f t="array" ref="Q25">INDEX($D$14:$D$34,MATCH(0,COUNTIF($Q13:Q24,$D$14:$D$34),0))</f>
        <v/>
      </c>
      <c r="R25" s="50">
        <f t="array" ref="R25">INDEX($Q$13:$Q$144,MATCH(0,COUNTIF($R13:R24,$Q$13:$Q$144),0))</f>
        <v/>
      </c>
      <c r="U25" t="inlineStr">
        <is>
          <t>Associate VP of Programs</t>
        </is>
      </c>
    </row>
    <row r="26" ht="24" customHeight="1">
      <c r="B26" s="46" t="n"/>
      <c r="C26" s="47" t="n"/>
      <c r="D26" s="51" t="n"/>
      <c r="E26" s="46" t="n"/>
      <c r="F26" s="46" t="n"/>
      <c r="G26" s="49" t="n"/>
      <c r="I26" s="39">
        <f>IF(ISNA(R32)," ",R32)</f>
        <v/>
      </c>
      <c r="J26" s="40" t="n"/>
      <c r="K26" s="41">
        <f>IF(ISBLANK(I26),0,SUMIF(D13:D239,I26,G13:G240))</f>
        <v/>
      </c>
      <c r="L26" s="37" t="n"/>
      <c r="M26" s="37" t="n"/>
      <c r="N26" s="37" t="n"/>
      <c r="O26" s="37" t="n"/>
      <c r="Q26" s="50">
        <f t="array" ref="Q26">INDEX($D$14:$D$34,MATCH(0,COUNTIF($Q13:Q25,$D$14:$D$34),0))</f>
        <v/>
      </c>
      <c r="R26" s="50">
        <f t="array" ref="R26">INDEX($Q$13:$Q$144,MATCH(0,COUNTIF($R13:R25,$Q$13:$Q$144),0))</f>
        <v/>
      </c>
      <c r="U26" t="inlineStr">
        <is>
          <t>Attendance Specialist</t>
        </is>
      </c>
    </row>
    <row r="27" ht="24" customHeight="1">
      <c r="B27" s="46" t="n"/>
      <c r="C27" s="47" t="n"/>
      <c r="D27" s="51" t="n"/>
      <c r="E27" s="52" t="n"/>
      <c r="F27" s="52" t="n"/>
      <c r="G27" s="49" t="n"/>
      <c r="I27" s="39">
        <f>IF(ISNA(R33)," ",R33)</f>
        <v/>
      </c>
      <c r="J27" s="40" t="n"/>
      <c r="K27" s="41">
        <f>IF(ISBLANK(I27),0,SUMIF(D13:D239,I27,G13:G240))</f>
        <v/>
      </c>
      <c r="L27" s="37" t="n"/>
      <c r="M27" s="37" t="n"/>
      <c r="N27" s="37" t="n"/>
      <c r="O27" s="37" t="n"/>
      <c r="Q27" s="50">
        <f t="array" ref="Q27">INDEX($D$14:$D$34,MATCH(0,COUNTIF($Q13:Q26,$D$14:$D$34),0))</f>
        <v/>
      </c>
      <c r="R27" s="50">
        <f t="array" ref="R27">INDEX($Q$13:$Q$144,MATCH(0,COUNTIF($R13:R26,$Q$13:$Q$144),0))</f>
        <v/>
      </c>
      <c r="U27" t="inlineStr">
        <is>
          <t>Attendant</t>
        </is>
      </c>
    </row>
    <row r="28" ht="24" customHeight="1">
      <c r="B28" s="46" t="n"/>
      <c r="C28" s="47" t="n"/>
      <c r="D28" s="253" t="n"/>
      <c r="E28" s="52" t="n"/>
      <c r="F28" s="52" t="n"/>
      <c r="G28" s="49" t="n"/>
      <c r="I28" s="39">
        <f>IF(ISNA(R34)," ",R34)</f>
        <v/>
      </c>
      <c r="J28" s="40" t="n"/>
      <c r="K28" s="41">
        <f>IF(ISBLANK(I28),0,SUMIF(D13:D239,I28,G13:G240))</f>
        <v/>
      </c>
      <c r="L28" s="37" t="n"/>
      <c r="M28" s="37" t="n"/>
      <c r="N28" s="37" t="n"/>
      <c r="O28" s="37" t="n"/>
      <c r="Q28" s="50">
        <f t="array" ref="Q28">INDEX($D$14:$D$34,MATCH(0,COUNTIF($Q13:Q27,$D$14:$D$34),0))</f>
        <v/>
      </c>
      <c r="R28" s="50">
        <f t="array" ref="R28">INDEX($Q$13:$Q$144,MATCH(0,COUNTIF($R13:R27,$Q$13:$Q$144),0))</f>
        <v/>
      </c>
      <c r="U28" t="inlineStr">
        <is>
          <t>Attorney</t>
        </is>
      </c>
    </row>
    <row r="29" ht="24" customHeight="1">
      <c r="B29" s="46" t="n"/>
      <c r="C29" s="47" t="n"/>
      <c r="D29" s="51" t="n"/>
      <c r="E29" s="52" t="n"/>
      <c r="F29" s="52" t="n"/>
      <c r="G29" s="49" t="n"/>
      <c r="I29" s="39">
        <f>IF(ISNA(R35)," ",R35)</f>
        <v/>
      </c>
      <c r="J29" s="40" t="n"/>
      <c r="K29" s="41">
        <f>IF(ISBLANK(I29),0,SUMIF(D13:D239,I29,G13:G240))</f>
        <v/>
      </c>
      <c r="L29" s="2">
        <f>IF(ISNA(R35),"",R35)</f>
        <v/>
      </c>
      <c r="M29" s="37" t="n"/>
      <c r="N29" s="37" t="n"/>
      <c r="O29" s="37" t="n"/>
      <c r="Q29" s="50">
        <f t="array" ref="Q29">INDEX($D$14:$D$34,MATCH(0,COUNTIF($Q13:Q28,$D$14:$D$34),0))</f>
        <v/>
      </c>
      <c r="R29" s="50">
        <f t="array" ref="R29">INDEX($Q$13:$Q$144,MATCH(0,COUNTIF($R13:R28,$Q$13:$Q$144),0))</f>
        <v/>
      </c>
      <c r="U29" t="inlineStr">
        <is>
          <t>Bilingual Specialist</t>
        </is>
      </c>
    </row>
    <row r="30" ht="24" customHeight="1">
      <c r="B30" s="46" t="n"/>
      <c r="C30" s="47" t="n"/>
      <c r="D30" s="51" t="n"/>
      <c r="E30" s="52" t="n"/>
      <c r="F30" s="52" t="n"/>
      <c r="G30" s="49" t="n"/>
      <c r="I30" s="39">
        <f>IF(ISNA(R36)," ",R36)</f>
        <v/>
      </c>
      <c r="J30" s="40" t="n"/>
      <c r="K30" s="41">
        <f>IF(ISBLANK(I30),0,SUMIF(D13:D239,I30,G13:G240))</f>
        <v/>
      </c>
      <c r="L30" s="37" t="n"/>
      <c r="M30" s="37" t="n"/>
      <c r="N30" s="37" t="n"/>
      <c r="O30" s="37" t="n"/>
      <c r="Q30" s="50">
        <f t="array" ref="Q30">INDEX($D$14:$D$34,MATCH(0,COUNTIF($Q13:Q29,$D$14:$D$34),0))</f>
        <v/>
      </c>
      <c r="R30" s="50">
        <f t="array" ref="R30">INDEX($Q$13:$Q$144,MATCH(0,COUNTIF($R13:R29,$Q$13:$Q$144),0))</f>
        <v/>
      </c>
      <c r="U30" t="inlineStr">
        <is>
          <t>Budget Manager</t>
        </is>
      </c>
    </row>
    <row r="31" ht="24" customHeight="1">
      <c r="B31" s="46" t="n"/>
      <c r="C31" s="47" t="n"/>
      <c r="D31" s="51" t="n"/>
      <c r="E31" s="52" t="n"/>
      <c r="F31" s="52" t="n"/>
      <c r="G31" s="49" t="n"/>
      <c r="I31" s="53">
        <f>IF(ISNA(R37)," ",R37)</f>
        <v/>
      </c>
      <c r="J31" s="54" t="n"/>
      <c r="K31" s="55">
        <f>IF(ISBLANK(I31),0,SUMIF(D13:D239,I31,G13:G240))</f>
        <v/>
      </c>
      <c r="L31" s="37" t="n"/>
      <c r="M31" s="37" t="n"/>
      <c r="N31" s="37" t="n"/>
      <c r="O31" s="37" t="n"/>
      <c r="Q31" s="50">
        <f t="array" ref="Q31">INDEX($D$14:$D$34,MATCH(0,COUNTIF($Q13:Q30,$D$14:$D$34),0))</f>
        <v/>
      </c>
      <c r="R31" s="50">
        <f t="array" ref="R31">INDEX($Q$13:$Q$144,MATCH(0,COUNTIF($R13:R30,$Q$13:$Q$144),0))</f>
        <v/>
      </c>
      <c r="U31" t="inlineStr">
        <is>
          <t>Camp Instructor</t>
        </is>
      </c>
    </row>
    <row r="32" ht="24" customHeight="1">
      <c r="B32" s="46" t="n"/>
      <c r="C32" s="47" t="n"/>
      <c r="D32" s="253" t="n"/>
      <c r="E32" s="52" t="n"/>
      <c r="F32" s="52" t="n"/>
      <c r="G32" s="49" t="n"/>
      <c r="I32" s="56" t="inlineStr">
        <is>
          <t>TOTAL</t>
        </is>
      </c>
      <c r="J32" s="57" t="n"/>
      <c r="K32" s="58">
        <f>SUM(K7:K31)</f>
        <v/>
      </c>
      <c r="Q32" s="50">
        <f t="array" ref="Q32">INDEX($D$14:$D$34,MATCH(0,COUNTIF($Q13:Q31,$D$14:$D$34),0))</f>
        <v/>
      </c>
      <c r="R32" s="50">
        <f t="array" ref="R32">INDEX($Q$13:$Q$144,MATCH(0,COUNTIF($R13:R31,$Q$13:$Q$144),0))</f>
        <v/>
      </c>
      <c r="U32" t="inlineStr">
        <is>
          <t>Career Advisor/Coach</t>
        </is>
      </c>
    </row>
    <row r="33" ht="24" customHeight="1">
      <c r="B33" s="46" t="n"/>
      <c r="C33" s="47" t="n"/>
      <c r="D33" s="253" t="n"/>
      <c r="E33" s="52" t="n"/>
      <c r="F33" s="52" t="n"/>
      <c r="G33" s="49" t="n"/>
      <c r="I33" s="59" t="inlineStr">
        <is>
          <t>REC</t>
        </is>
      </c>
      <c r="J33" s="60" t="n"/>
      <c r="K33" s="61">
        <f>IF(K32=G35+G76+G117+G158+G199+G240,"YES","NO")</f>
        <v/>
      </c>
      <c r="L33" s="2" t="n"/>
      <c r="M33" s="2" t="n"/>
      <c r="N33" s="2" t="n"/>
      <c r="O33" s="2" t="n"/>
      <c r="Q33" s="50">
        <f t="array" ref="Q33">INDEX($D$14:$D$34,MATCH(0,COUNTIF($Q13:Q32,$D$14:$D$34),0))</f>
        <v/>
      </c>
      <c r="R33" s="50">
        <f t="array" ref="R33">INDEX($Q$13:$Q$144,MATCH(0,COUNTIF($R13:R32,$Q$13:$Q$144),0))</f>
        <v/>
      </c>
      <c r="U33" t="inlineStr">
        <is>
          <t>Case Manager (301)</t>
        </is>
      </c>
    </row>
    <row r="34" ht="24" customHeight="1">
      <c r="B34" s="62" t="n"/>
      <c r="C34" s="63" t="n"/>
      <c r="D34" s="64" t="n"/>
      <c r="E34" s="65" t="n"/>
      <c r="F34" s="66" t="n"/>
      <c r="G34" s="67" t="n"/>
      <c r="K34" s="14" t="n"/>
      <c r="Q34" s="50">
        <f t="array" ref="Q34">INDEX($D$14:$D$34,MATCH(0,COUNTIF($Q13:Q33,$D$14:$D$34),0))</f>
        <v/>
      </c>
      <c r="R34" s="50">
        <f t="array" ref="R34">INDEX($Q$13:$Q$144,MATCH(0,COUNTIF($R13:R33,$Q$13:$Q$144),0))</f>
        <v/>
      </c>
      <c r="U34" t="inlineStr">
        <is>
          <t>Case Manager Supervisor</t>
        </is>
      </c>
    </row>
    <row r="35" ht="24" customHeight="1">
      <c r="B35" s="68" t="n"/>
      <c r="C35" s="69" t="n"/>
      <c r="D35" s="69" t="n"/>
      <c r="E35" s="70" t="n"/>
      <c r="F35" s="70" t="n"/>
      <c r="G35" s="71">
        <f>SUM(G13:G34)</f>
        <v/>
      </c>
      <c r="I35" s="59" t="inlineStr">
        <is>
          <t>FICA</t>
        </is>
      </c>
      <c r="J35" s="60" t="n"/>
      <c r="K35" s="72">
        <f>ROUNDUP(K32*0.0765,2)</f>
        <v/>
      </c>
      <c r="P35" s="19" t="inlineStr">
        <is>
          <t>PAGE 2A</t>
        </is>
      </c>
      <c r="Q35" s="50">
        <f t="array" ref="Q35">INDEX($D$54:$D$75,MATCH(0,COUNTIF($Q13:Q34,$D$54:$D$75),0))</f>
        <v/>
      </c>
      <c r="R35" s="50">
        <f t="array" ref="R35">INDEX($Q$13:$Q$144,MATCH(0,COUNTIF($R13:R34,$Q$13:$Q$144),0))</f>
        <v/>
      </c>
      <c r="U35" t="inlineStr">
        <is>
          <t>Case Planner/Worker</t>
        </is>
      </c>
    </row>
    <row r="36" ht="15.75" customHeight="1">
      <c r="B36" s="73" t="inlineStr">
        <is>
          <t>See page 2A - 2E to make additional entries of Full Time employees.</t>
        </is>
      </c>
      <c r="Q36" s="50">
        <f t="array" ref="Q36">INDEX($D$55:$D$75,MATCH(0,COUNTIF($Q13:Q35,$D$55:$D$75),0))</f>
        <v/>
      </c>
      <c r="R36" s="50">
        <f t="array" ref="R36">INDEX($Q$13:$Q$144,MATCH(0,COUNTIF($R13:R35,$Q$13:$Q$144),0))</f>
        <v/>
      </c>
      <c r="U36" t="inlineStr">
        <is>
          <t>Chief Executive Officer</t>
        </is>
      </c>
    </row>
    <row r="37" ht="15.75" customHeight="1">
      <c r="A37" s="74" t="n"/>
      <c r="B37" s="75" t="inlineStr">
        <is>
          <t>Footnotes:</t>
        </is>
      </c>
      <c r="C37" s="221" t="n"/>
      <c r="D37" s="261" t="n"/>
      <c r="E37" s="261" t="n"/>
      <c r="F37" s="261" t="n"/>
      <c r="G37" s="262" t="n"/>
      <c r="H37" s="76" t="n"/>
      <c r="Q37" s="50">
        <f t="array" ref="Q37">INDEX($D$56:$D$75,MATCH(0,COUNTIF($Q13:Q36,$D$56:$D$75),0))</f>
        <v/>
      </c>
      <c r="R37" s="50">
        <f t="array" ref="R37">INDEX($Q$13:$Q$144,MATCH(0,COUNTIF($R13:R36,$Q$13:$Q$144),0))</f>
        <v/>
      </c>
      <c r="U37" t="inlineStr">
        <is>
          <t>Chief Financial Officer</t>
        </is>
      </c>
    </row>
    <row r="38" ht="15.75" customHeight="1">
      <c r="B38" s="77" t="n"/>
      <c r="C38" s="221" t="n"/>
      <c r="D38" s="261" t="n"/>
      <c r="E38" s="261" t="n"/>
      <c r="F38" s="261" t="n"/>
      <c r="G38" s="262" t="n"/>
      <c r="H38" s="76" t="n"/>
      <c r="Q38" s="50">
        <f t="array" ref="Q38">INDEX($D$57:$D$75,MATCH(0,COUNTIF($Q13:Q37,$D$57:$D$75),0))</f>
        <v/>
      </c>
      <c r="U38" t="inlineStr">
        <is>
          <t>Child Care Provider</t>
        </is>
      </c>
    </row>
    <row r="39" ht="15.75" customHeight="1">
      <c r="B39" s="78" t="n"/>
      <c r="C39" s="222" t="n"/>
      <c r="D39" s="263" t="n"/>
      <c r="E39" s="263" t="n"/>
      <c r="F39" s="263" t="n"/>
      <c r="G39" s="264" t="n"/>
      <c r="H39" s="79" t="n"/>
      <c r="Q39" s="50">
        <f t="array" ref="Q39">INDEX($D$58:$D$79,MATCH(0,COUNTIF($Q13:Q38,$D$58:$D$75),0))</f>
        <v/>
      </c>
      <c r="U39" t="inlineStr">
        <is>
          <t>Clerical Associate</t>
        </is>
      </c>
    </row>
    <row r="40" ht="15.75" customHeight="1">
      <c r="B40" s="80" t="n"/>
      <c r="C40" s="223" t="n"/>
      <c r="D40" s="263" t="n"/>
      <c r="E40" s="263" t="n"/>
      <c r="F40" s="263" t="n"/>
      <c r="G40" s="264" t="n"/>
      <c r="H40" s="79" t="n"/>
      <c r="Q40" s="50">
        <f t="array" ref="Q40">INDEX($D$59:$D$75,MATCH(0,COUNTIF($Q13:Q39,$D$59:$D$75),0))</f>
        <v/>
      </c>
      <c r="U40" t="inlineStr">
        <is>
          <t>Clerk</t>
        </is>
      </c>
    </row>
    <row r="41" ht="17.1" customHeight="1">
      <c r="B41" s="224" t="inlineStr">
        <is>
          <t>Page 2</t>
        </is>
      </c>
      <c r="L41" s="6" t="n"/>
      <c r="M41" s="6" t="n"/>
      <c r="N41" s="6" t="n"/>
      <c r="O41" s="6" t="n"/>
      <c r="Q41" s="50">
        <f t="array" ref="Q41">INDEX($D$60:$D$75,MATCH(0,COUNTIF($Q13:Q40,$D$60:$D$75),0))</f>
        <v/>
      </c>
      <c r="U41" t="inlineStr">
        <is>
          <t>Clinical Coordinator (Does not apply to OPWDD) (342)</t>
        </is>
      </c>
    </row>
    <row r="42" ht="30" customHeight="1">
      <c r="A42" s="225" t="n"/>
      <c r="L42" s="81" t="n"/>
      <c r="M42" s="81" t="n"/>
      <c r="N42" s="81" t="n"/>
      <c r="O42" s="81" t="n"/>
      <c r="Q42" s="50">
        <f t="array" ref="Q42">INDEX($D$61:$D$75,MATCH(0,COUNTIF($Q13:Q41,$D$61:$D$75),0))</f>
        <v/>
      </c>
      <c r="U42" t="inlineStr">
        <is>
          <t>Clinical Practitioner</t>
        </is>
      </c>
    </row>
    <row r="43" ht="27.75" customHeight="1">
      <c r="A43" s="225" t="n"/>
      <c r="L43" s="82" t="n"/>
      <c r="M43" s="82" t="n"/>
      <c r="N43" s="82" t="n"/>
      <c r="O43" s="82" t="n"/>
      <c r="Q43" s="50">
        <f t="array" ref="Q43">INDEX($D$62:$D$75,MATCH(0,COUNTIF($Q13:Q42,$D$62:$D$75),0))</f>
        <v/>
      </c>
      <c r="U43" t="inlineStr">
        <is>
          <t>Coach</t>
        </is>
      </c>
    </row>
    <row r="44" ht="15.75" customHeight="1">
      <c r="B44" s="83" t="n"/>
      <c r="C44" s="22" t="n"/>
      <c r="Q44" s="50">
        <f t="array" ref="Q44">INDEX($D$63:$D$75,MATCH(0,COUNTIF($Q13:Q43,$D$63:$D$75),0))</f>
        <v/>
      </c>
      <c r="U44" t="inlineStr">
        <is>
          <t>College Aide</t>
        </is>
      </c>
    </row>
    <row r="45" ht="16.5" customHeight="1">
      <c r="B45" s="14" t="inlineStr">
        <is>
          <t>CBO NAME:</t>
        </is>
      </c>
      <c r="C45" s="212">
        <f>SUMMARY!B6</f>
        <v/>
      </c>
      <c r="D45" s="254" t="n"/>
      <c r="E45" s="23" t="inlineStr">
        <is>
          <t>DYCD ID #</t>
        </is>
      </c>
      <c r="F45" s="23" t="n"/>
      <c r="G45" s="24">
        <f>SUMMARY!G7</f>
        <v/>
      </c>
      <c r="Q45" s="50">
        <f t="array" ref="Q45">INDEX($D$64:$D$75,MATCH(0,COUNTIF($Q13:Q44,$D$64:$D$75),0))</f>
        <v/>
      </c>
      <c r="U45" t="inlineStr">
        <is>
          <t>Community Associate/Aide/Partner</t>
        </is>
      </c>
    </row>
    <row r="46" ht="24" customHeight="1">
      <c r="B46" s="14" t="inlineStr">
        <is>
          <t>BUDGET PERIOD:</t>
        </is>
      </c>
      <c r="C46" s="214">
        <f>SUMMARY!B8</f>
        <v/>
      </c>
      <c r="D46" s="255" t="n"/>
      <c r="E46" s="23" t="inlineStr">
        <is>
          <t>BUDGET CODE</t>
        </is>
      </c>
      <c r="F46" s="23" t="n"/>
      <c r="G46" s="84">
        <f>SUMMARY!G8</f>
        <v/>
      </c>
      <c r="Q46" s="50">
        <f t="array" ref="Q46">INDEX($D$65:$D$75,MATCH(0,COUNTIF($Q13:Q45,$D$65:$D$75),0))</f>
        <v/>
      </c>
      <c r="U46" t="inlineStr">
        <is>
          <t>Community Benefits Specialist</t>
        </is>
      </c>
    </row>
    <row r="47" ht="21" customHeight="1">
      <c r="B47" s="27" t="n"/>
      <c r="C47" s="27" t="n"/>
      <c r="D47" s="28" t="n"/>
      <c r="F47" s="29" t="inlineStr">
        <is>
          <t>MONTH</t>
        </is>
      </c>
      <c r="G47" s="29" t="inlineStr">
        <is>
          <t>YEAR</t>
        </is>
      </c>
      <c r="Q47" s="50">
        <f t="array" ref="Q47">INDEX($D$66:$D$75,MATCH(0,COUNTIF($Q13:Q46,$D$66:$D$75),0))</f>
        <v/>
      </c>
      <c r="U47" t="inlineStr">
        <is>
          <t>Community Nurse</t>
        </is>
      </c>
    </row>
    <row r="48" ht="24" customHeight="1">
      <c r="B48" s="30" t="n"/>
      <c r="C48" s="31" t="n"/>
      <c r="D48" s="32" t="n"/>
      <c r="F48" s="33">
        <f>SUMMARY!F11</f>
        <v/>
      </c>
      <c r="G48" s="33">
        <f>SUMMARY!G11</f>
        <v/>
      </c>
      <c r="Q48" s="50">
        <f t="array" ref="Q48">INDEX($D$67:$D$75,MATCH(0,COUNTIF($Q13:Q47,$D$67:$D$75),0))</f>
        <v/>
      </c>
      <c r="U48" t="inlineStr">
        <is>
          <t>Community Relations (610)</t>
        </is>
      </c>
    </row>
    <row r="49" ht="25.5" customHeight="1">
      <c r="B49" s="216" t="n"/>
      <c r="Q49" s="50">
        <f t="array" ref="Q49">INDEX($D$68:$D$75,MATCH(0,COUNTIF($Q13:Q48,$D$68:$D$75),0))</f>
        <v/>
      </c>
      <c r="U49" t="inlineStr">
        <is>
          <t>Compliance Specialist</t>
        </is>
      </c>
    </row>
    <row r="50" ht="15.75" customHeight="1">
      <c r="B50" s="27" t="n"/>
      <c r="Q50" s="50">
        <f t="array" ref="Q50">INDEX($D$69:$D$75,MATCH(0,COUNTIF($Q13:Q49,$D$69:$D$75),0))</f>
        <v/>
      </c>
      <c r="U50" t="inlineStr">
        <is>
          <t>Comptroller/Controller (603)</t>
        </is>
      </c>
    </row>
    <row r="51" ht="24" customHeight="1">
      <c r="B51" s="217" t="inlineStr">
        <is>
          <t>SALARIED EMPLOYEES</t>
        </is>
      </c>
      <c r="C51" s="256" t="n"/>
      <c r="D51" s="256" t="n"/>
      <c r="E51" s="256" t="n"/>
      <c r="F51" s="256" t="n"/>
      <c r="G51" s="256" t="n"/>
      <c r="Q51" s="50">
        <f t="array" ref="Q51">INDEX($D$70:$D$75,MATCH(0,COUNTIF($Q13:Q50,$D$70:$D$75),0))</f>
        <v/>
      </c>
      <c r="U51" t="inlineStr">
        <is>
          <t>Computer/Data/Statistical Specialist (609)</t>
        </is>
      </c>
    </row>
    <row r="52" ht="24" customHeight="1">
      <c r="B52" s="218" t="inlineStr">
        <is>
          <t>PAYROLL</t>
        </is>
      </c>
      <c r="C52" s="218" t="inlineStr">
        <is>
          <t>PAYEE</t>
        </is>
      </c>
      <c r="D52" s="256" t="n"/>
      <c r="E52" s="219" t="inlineStr">
        <is>
          <t>PAYROLL PERIOD</t>
        </is>
      </c>
      <c r="F52" s="259" t="n"/>
      <c r="G52" s="220" t="inlineStr">
        <is>
          <t>INVOICED AMOUNT</t>
        </is>
      </c>
      <c r="Q52" s="50">
        <f t="array" ref="Q52">INDEX($D$71:$D$75,MATCH(0,COUNTIF($Q13:Q51,$D$71:$D$75),0))</f>
        <v/>
      </c>
      <c r="U52" t="inlineStr">
        <is>
          <t>Contract Manager</t>
        </is>
      </c>
    </row>
    <row r="53" ht="24" customHeight="1">
      <c r="B53" s="43" t="inlineStr">
        <is>
          <t>DATE</t>
        </is>
      </c>
      <c r="C53" s="43" t="inlineStr">
        <is>
          <t>NAME</t>
        </is>
      </c>
      <c r="D53" s="85" t="inlineStr">
        <is>
          <t>TITLE CODE</t>
        </is>
      </c>
      <c r="E53" s="86" t="inlineStr">
        <is>
          <t>FROM</t>
        </is>
      </c>
      <c r="F53" s="86" t="inlineStr">
        <is>
          <t>TO</t>
        </is>
      </c>
      <c r="G53" s="260" t="n"/>
      <c r="Q53" s="50">
        <f t="array" ref="Q53">INDEX($D$72:$D$75,MATCH(0,COUNTIF($Q13:Q52,$D$72:$D$75),0))</f>
        <v/>
      </c>
      <c r="U53" t="inlineStr">
        <is>
          <t>Cook</t>
        </is>
      </c>
    </row>
    <row r="54" ht="24.75" customHeight="1">
      <c r="B54" s="46" t="n"/>
      <c r="C54" s="47" t="n"/>
      <c r="D54" s="253" t="n"/>
      <c r="E54" s="52" t="n"/>
      <c r="F54" s="52" t="n"/>
      <c r="G54" s="49" t="n"/>
      <c r="Q54" s="50">
        <f t="array" ref="Q54">INDEX($D$73:$D$75,MATCH(0,COUNTIF($Q13:Q53,$D$73:$D$75),0))</f>
        <v/>
      </c>
      <c r="U54" t="inlineStr">
        <is>
          <t>Coordinator</t>
        </is>
      </c>
    </row>
    <row r="55" ht="24" customHeight="1">
      <c r="B55" s="46" t="n"/>
      <c r="C55" s="47" t="n"/>
      <c r="D55" s="253" t="n"/>
      <c r="E55" s="52" t="n"/>
      <c r="F55" s="52" t="n"/>
      <c r="G55" s="49" t="n"/>
      <c r="Q55" s="50">
        <f t="array" ref="Q55">INDEX($D$74:$D$75,MATCH(0,COUNTIF($Q13:Q54,$D$74:$D$75),0))</f>
        <v/>
      </c>
      <c r="U55" t="inlineStr">
        <is>
          <t>Coordinator/Education Department Head (SED Only) (516)</t>
        </is>
      </c>
    </row>
    <row r="56" ht="24" customHeight="1">
      <c r="B56" s="46" t="n"/>
      <c r="C56" s="47" t="n"/>
      <c r="D56" s="253" t="n"/>
      <c r="E56" s="52" t="n"/>
      <c r="F56" s="52" t="n"/>
      <c r="G56" s="49" t="n"/>
      <c r="Q56" s="50">
        <f t="array" ref="Q56">INDEX($D$75:$D$75,MATCH(0,COUNTIF($Q13:Q55,$D$75:$D$75),0))</f>
        <v/>
      </c>
      <c r="U56" t="inlineStr">
        <is>
          <t>Counseling Aide/Assistant-Alcoholism and Substance Abuse (Does not apply to SED) (268)</t>
        </is>
      </c>
    </row>
    <row r="57" ht="24" customHeight="1">
      <c r="B57" s="46" t="n"/>
      <c r="C57" s="47" t="n"/>
      <c r="D57" s="253" t="n"/>
      <c r="E57" s="52" t="n"/>
      <c r="F57" s="52" t="n"/>
      <c r="G57" s="49" t="n"/>
      <c r="Q57" s="50">
        <f t="array" ref="Q57">INDEX($D$95:$D$116,MATCH(0,COUNTIF($Q13:Q56,$D$95:$D$116),0))</f>
        <v/>
      </c>
      <c r="U57" t="inlineStr">
        <is>
          <t>Counseling Specialist</t>
        </is>
      </c>
    </row>
    <row r="58" ht="24" customHeight="1">
      <c r="B58" s="87" t="n"/>
      <c r="C58" s="47" t="n"/>
      <c r="D58" s="51" t="n"/>
      <c r="E58" s="88" t="n"/>
      <c r="F58" s="88" t="n"/>
      <c r="G58" s="49" t="n"/>
      <c r="P58" s="19" t="inlineStr">
        <is>
          <t>PAGE 2B</t>
        </is>
      </c>
      <c r="Q58" s="50">
        <f t="array" ref="Q58">INDEX($D$96:$D$116,MATCH(0,COUNTIF($Q13:Q57,$D$96:$D$116),0))</f>
        <v/>
      </c>
      <c r="U58" t="inlineStr">
        <is>
          <t>Counselor-Alcoholism and Substance Abuse (SED use Code 305) (267)</t>
        </is>
      </c>
    </row>
    <row r="59" ht="24" customHeight="1">
      <c r="B59" s="46" t="n"/>
      <c r="C59" s="47" t="n"/>
      <c r="D59" s="51" t="n"/>
      <c r="E59" s="52" t="n"/>
      <c r="F59" s="52" t="n"/>
      <c r="G59" s="49" t="n"/>
      <c r="Q59" s="50">
        <f t="array" ref="Q59">INDEX($D$97:$D$116,MATCH(0,COUNTIF($Q13:Q58,$D$97:$D$116),0))</f>
        <v/>
      </c>
      <c r="U59" t="inlineStr">
        <is>
          <t>Counselor-Rehabilitation (Master's Level) (305)</t>
        </is>
      </c>
    </row>
    <row r="60" ht="24" customHeight="1">
      <c r="B60" s="46" t="n"/>
      <c r="C60" s="47" t="n"/>
      <c r="D60" s="51" t="n"/>
      <c r="E60" s="52" t="n"/>
      <c r="F60" s="52" t="n"/>
      <c r="G60" s="49" t="n"/>
      <c r="Q60" s="50">
        <f t="array" ref="Q60">INDEX($D$98:$D$116,MATCH(0,COUNTIF($Q13:Q59,$D$98:$D$116),0))</f>
        <v/>
      </c>
      <c r="U60" t="inlineStr">
        <is>
          <t>Counselor (OMH CR Only) (203)</t>
        </is>
      </c>
    </row>
    <row r="61" ht="24" customHeight="1">
      <c r="B61" s="46" t="n"/>
      <c r="C61" s="47" t="n"/>
      <c r="D61" s="51" t="n"/>
      <c r="E61" s="52" t="n"/>
      <c r="F61" s="52" t="n"/>
      <c r="G61" s="49" t="n"/>
      <c r="Q61" s="50">
        <f t="array" ref="Q61">INDEX($D$99:$D$116,MATCH(0,COUNTIF($Q13:Q60,$D$99:$D$116),0))</f>
        <v/>
      </c>
      <c r="U61" t="inlineStr">
        <is>
          <t>Crisis Intervention Worker (SED Only) (243)</t>
        </is>
      </c>
    </row>
    <row r="62" ht="24" customHeight="1">
      <c r="B62" s="46" t="n"/>
      <c r="C62" s="47" t="n"/>
      <c r="D62" s="51" t="n"/>
      <c r="E62" s="52" t="n"/>
      <c r="F62" s="52" t="n"/>
      <c r="G62" s="49" t="n"/>
      <c r="Q62" s="50">
        <f t="array" ref="Q62">INDEX($D$100:$D$116,MATCH(0,COUNTIF($Q13:Q61,$D$100:$D$116),0))</f>
        <v/>
      </c>
      <c r="U62" t="inlineStr">
        <is>
          <t>CSE/CPSE Chairperson (SED Only) (511)</t>
        </is>
      </c>
    </row>
    <row r="63" ht="24" customHeight="1">
      <c r="B63" s="46" t="n"/>
      <c r="C63" s="47" t="n"/>
      <c r="D63" s="51" t="n"/>
      <c r="E63" s="52" t="n"/>
      <c r="F63" s="52" t="n"/>
      <c r="G63" s="49" t="n"/>
      <c r="Q63" s="50">
        <f t="array" ref="Q63">INDEX($D$101:$D$116,MATCH(0,COUNTIF($Q13:Q62,$D$101:$D$116),0))</f>
        <v/>
      </c>
      <c r="U63" t="inlineStr">
        <is>
          <t>Curriculum Coordinator/IEP Coordinator (SED Only) (237)</t>
        </is>
      </c>
    </row>
    <row r="64" ht="24" customHeight="1">
      <c r="B64" s="46" t="n"/>
      <c r="C64" s="47" t="n"/>
      <c r="D64" s="51" t="n"/>
      <c r="E64" s="52" t="n"/>
      <c r="F64" s="52" t="n"/>
      <c r="G64" s="49" t="n"/>
      <c r="Q64" s="50">
        <f t="array" ref="Q64">INDEX($D$102:$D$116,MATCH(0,COUNTIF($Q13:Q63,$D$102:$D$116),0))</f>
        <v/>
      </c>
      <c r="U64" t="inlineStr">
        <is>
          <t>Custodian Assistant/Aide</t>
        </is>
      </c>
    </row>
    <row r="65" ht="24" customHeight="1">
      <c r="B65" s="46" t="n"/>
      <c r="C65" s="47" t="n"/>
      <c r="D65" s="51" t="n"/>
      <c r="E65" s="52" t="n"/>
      <c r="F65" s="52" t="n"/>
      <c r="G65" s="49" t="n"/>
      <c r="Q65" s="50">
        <f t="array" ref="Q65">INDEX($D$103:$D$116,MATCH(0,COUNTIF($Q13:Q64,$D$103:$D$116),0))</f>
        <v/>
      </c>
      <c r="U65" t="inlineStr">
        <is>
          <t>Dance/Music Instructor</t>
        </is>
      </c>
    </row>
    <row r="66" ht="24" customHeight="1">
      <c r="B66" s="46" t="n"/>
      <c r="C66" s="47" t="n"/>
      <c r="D66" s="51" t="n"/>
      <c r="E66" s="52" t="n"/>
      <c r="F66" s="52" t="n"/>
      <c r="G66" s="49" t="n"/>
      <c r="Q66" s="50">
        <f t="array" ref="Q66">INDEX($D$104:$D$116,MATCH(0,COUNTIF($Q13:Q65,$D$104:$D$116),0))</f>
        <v/>
      </c>
      <c r="U66" t="inlineStr">
        <is>
          <t>Data Analyst</t>
        </is>
      </c>
    </row>
    <row r="67" ht="24" customHeight="1">
      <c r="B67" s="46" t="n"/>
      <c r="C67" s="47" t="n"/>
      <c r="D67" s="51" t="n"/>
      <c r="E67" s="52" t="n"/>
      <c r="F67" s="52" t="n"/>
      <c r="G67" s="49" t="n"/>
      <c r="Q67" s="50">
        <f t="array" ref="Q67">INDEX($D$105:$D$116,MATCH(0,COUNTIF($Q13:Q66,$D$105:$D$116),0))</f>
        <v/>
      </c>
      <c r="U67" t="inlineStr">
        <is>
          <t>Data Entry Clerk</t>
        </is>
      </c>
    </row>
    <row r="68" ht="24" customHeight="1">
      <c r="B68" s="46" t="n"/>
      <c r="C68" s="47" t="n"/>
      <c r="D68" s="51" t="n"/>
      <c r="E68" s="52" t="n"/>
      <c r="F68" s="52" t="n"/>
      <c r="G68" s="49" t="n"/>
      <c r="Q68" s="50">
        <f t="array" ref="Q68">INDEX($D$106:$D$116,MATCH(0,COUNTIF($Q13:Q67,$D$106:$D$116),0))</f>
        <v/>
      </c>
      <c r="U68" t="inlineStr">
        <is>
          <t>Data Entry/MIS</t>
        </is>
      </c>
    </row>
    <row r="69" ht="24" customHeight="1">
      <c r="B69" s="46" t="n"/>
      <c r="C69" s="47" t="n"/>
      <c r="D69" s="51" t="n"/>
      <c r="E69" s="52" t="n"/>
      <c r="F69" s="52" t="n"/>
      <c r="G69" s="49" t="n"/>
      <c r="Q69" s="50">
        <f t="array" ref="Q69">INDEX($D$107:$D$116,MATCH(0,COUNTIF($Q13:Q68,$D$107:$D$116),0))</f>
        <v/>
      </c>
      <c r="U69" t="inlineStr">
        <is>
          <t>Data Management Coordinator</t>
        </is>
      </c>
    </row>
    <row r="70" ht="24" customHeight="1">
      <c r="B70" s="46" t="n"/>
      <c r="C70" s="47" t="n"/>
      <c r="D70" s="51" t="n"/>
      <c r="E70" s="52" t="n"/>
      <c r="F70" s="52" t="n"/>
      <c r="G70" s="49" t="n"/>
      <c r="Q70" s="50">
        <f t="array" ref="Q70">INDEX($D$108:$D$116,MATCH(0,COUNTIF($Q13:Q69,$D$108:$D$116),0))</f>
        <v/>
      </c>
      <c r="U70" t="inlineStr">
        <is>
          <t>Database Developer</t>
        </is>
      </c>
    </row>
    <row r="71" ht="24" customHeight="1">
      <c r="B71" s="46" t="n"/>
      <c r="C71" s="47" t="n"/>
      <c r="D71" s="51" t="n"/>
      <c r="E71" s="52" t="n"/>
      <c r="F71" s="52" t="n"/>
      <c r="G71" s="49" t="n"/>
      <c r="Q71" s="50">
        <f t="array" ref="Q71">INDEX($D$109:$D$116,MATCH(0,COUNTIF($Q13:Q70,$D$109:$D$116),0))</f>
        <v/>
      </c>
      <c r="U71" t="inlineStr">
        <is>
          <t>Daycare Worker</t>
        </is>
      </c>
    </row>
    <row r="72" ht="24.75" customHeight="1">
      <c r="B72" s="46" t="n"/>
      <c r="C72" s="47" t="n"/>
      <c r="D72" s="51" t="n"/>
      <c r="E72" s="52" t="n"/>
      <c r="F72" s="52" t="n"/>
      <c r="G72" s="49" t="n"/>
      <c r="Q72" s="50">
        <f t="array" ref="Q72">INDEX($D$110:$D$116,MATCH(0,COUNTIF($Q13:Q71,$D$110:$D$116),0))</f>
        <v/>
      </c>
      <c r="U72" t="inlineStr">
        <is>
          <t>Deputy Director</t>
        </is>
      </c>
    </row>
    <row r="73" ht="24" customHeight="1">
      <c r="B73" s="46" t="n"/>
      <c r="C73" s="47" t="n"/>
      <c r="D73" s="51" t="n"/>
      <c r="E73" s="52" t="n"/>
      <c r="F73" s="52" t="n"/>
      <c r="G73" s="49" t="n"/>
      <c r="Q73" s="50">
        <f t="array" ref="Q73">INDEX($D$111:$D$116,MATCH(0,COUNTIF($Q13:Q72,$D$111:$D$116),0))</f>
        <v/>
      </c>
      <c r="U73" t="inlineStr">
        <is>
          <t>Deputy Program Coordinator</t>
        </is>
      </c>
    </row>
    <row r="74" ht="24" customHeight="1">
      <c r="B74" s="46" t="n"/>
      <c r="C74" s="47" t="n"/>
      <c r="D74" s="51" t="n"/>
      <c r="E74" s="52" t="n"/>
      <c r="F74" s="52" t="n"/>
      <c r="G74" s="49" t="n"/>
      <c r="Q74" s="50">
        <f t="array" ref="Q74">INDEX($D$112:$D$116,MATCH(0,COUNTIF($Q13:Q73,$D$112:$D$116),0))</f>
        <v/>
      </c>
      <c r="U74" t="inlineStr">
        <is>
          <t>Deputy Sheriff</t>
        </is>
      </c>
    </row>
    <row r="75" ht="24" customHeight="1">
      <c r="B75" s="62" t="n"/>
      <c r="C75" s="47" t="n"/>
      <c r="D75" s="253" t="n"/>
      <c r="E75" s="65" t="n"/>
      <c r="F75" s="66" t="n"/>
      <c r="G75" s="67" t="n"/>
      <c r="Q75" s="50">
        <f t="array" ref="Q75">INDEX($D$113:$D$116,MATCH(0,COUNTIF($Q13:Q74,$D$113:$D$116),0))</f>
        <v/>
      </c>
      <c r="U75" t="inlineStr">
        <is>
          <t>Deputy Supervisor</t>
        </is>
      </c>
    </row>
    <row r="76" ht="24" customHeight="1">
      <c r="B76" s="68" t="n"/>
      <c r="C76" s="69" t="n"/>
      <c r="D76" s="69" t="n"/>
      <c r="E76" s="70" t="n"/>
      <c r="F76" s="70" t="n"/>
      <c r="G76" s="71">
        <f>SUM(G54:G75)</f>
        <v/>
      </c>
      <c r="Q76" s="50">
        <f t="array" ref="Q76">INDEX($D$114:$D$116,MATCH(0,COUNTIF($Q13:Q75,$D$114:$D$116),0))</f>
        <v/>
      </c>
      <c r="U76" t="inlineStr">
        <is>
          <t>Development Specialist</t>
        </is>
      </c>
    </row>
    <row r="77" ht="21.75" customHeight="1">
      <c r="B77" s="73">
        <f>+B36</f>
        <v/>
      </c>
      <c r="Q77" s="50">
        <f t="array" ref="Q77">INDEX($D$115:$D$116,MATCH(0,COUNTIF($Q13:Q76,$D$115:$D$116),0))</f>
        <v/>
      </c>
      <c r="U77" t="inlineStr">
        <is>
          <t>Developmental Disabilities Specialist-QMRP-Direct Care (OPWDD Only) (SED use 309) (207)</t>
        </is>
      </c>
    </row>
    <row r="78" ht="15.75" customHeight="1">
      <c r="B78" s="89">
        <f>+B37</f>
        <v/>
      </c>
      <c r="C78" s="226" t="n"/>
      <c r="D78" s="263" t="n"/>
      <c r="E78" s="263" t="n"/>
      <c r="F78" s="263" t="n"/>
      <c r="G78" s="265" t="n"/>
      <c r="Q78" s="50">
        <f t="array" ref="Q78">INDEX($D$116:$D$116,MATCH(0,COUNTIF($Q13:Q77,$D$116:$D$116),0))</f>
        <v/>
      </c>
      <c r="U78" t="inlineStr">
        <is>
          <t>Developmental Disabilities Specialist/Habilitation Specialist- QMRP-Clinical (OPWDD  Only) (309)</t>
        </is>
      </c>
    </row>
    <row r="79" ht="15.75" customHeight="1">
      <c r="B79" s="77" t="n"/>
      <c r="C79" s="226" t="n"/>
      <c r="D79" s="263" t="n"/>
      <c r="E79" s="263" t="n"/>
      <c r="F79" s="263" t="n"/>
      <c r="G79" s="265" t="n"/>
      <c r="Q79" s="50">
        <f t="array" ref="Q79">INDEX($D$136:$D$157,MATCH(0,COUNTIF($Q13:Q78,$D$136:$D$157),0))</f>
        <v/>
      </c>
      <c r="U79" t="inlineStr">
        <is>
          <t>Dietician/Nutritionist (OMH, OPWDD &amp; OASAS Only) (336)</t>
        </is>
      </c>
    </row>
    <row r="80" ht="15.75" customHeight="1">
      <c r="B80" s="78" t="n"/>
      <c r="C80" s="226" t="n"/>
      <c r="D80" s="263" t="n"/>
      <c r="E80" s="263" t="n"/>
      <c r="F80" s="263" t="n"/>
      <c r="G80" s="265" t="n"/>
      <c r="P80" s="19" t="inlineStr">
        <is>
          <t>PAGE 2C</t>
        </is>
      </c>
      <c r="Q80" s="50">
        <f t="array" ref="Q80">INDEX($D$137:$D$157,MATCH(0,COUNTIF($Q13:Q79,$D$137:$D$157),0))</f>
        <v/>
      </c>
      <c r="U80" t="inlineStr">
        <is>
          <t>Dietician/Nutritionist)</t>
        </is>
      </c>
    </row>
    <row r="81" ht="15.75" customHeight="1">
      <c r="B81" s="80" t="n"/>
      <c r="C81" s="227" t="n"/>
      <c r="D81" s="263" t="n"/>
      <c r="E81" s="263" t="n"/>
      <c r="F81" s="263" t="n"/>
      <c r="G81" s="265" t="n"/>
      <c r="Q81" s="50">
        <f t="array" ref="Q81">INDEX($D$138:$D$157,MATCH(0,COUNTIF($Q13:Q80,$D$138:$D$157),0))</f>
        <v/>
      </c>
      <c r="U81" t="inlineStr">
        <is>
          <t>Director</t>
        </is>
      </c>
    </row>
    <row r="82" ht="24" customHeight="1">
      <c r="B82" s="228" t="inlineStr">
        <is>
          <t>Page 2A</t>
        </is>
      </c>
      <c r="L82" s="6" t="n"/>
      <c r="M82" s="6" t="n"/>
      <c r="N82" s="6" t="n"/>
      <c r="O82" s="6" t="n"/>
      <c r="Q82" s="50">
        <f t="array" ref="Q82">INDEX($D$139:$D$157,MATCH(0,COUNTIF($Q13:Q81,$D$139:$D$157),0))</f>
        <v/>
      </c>
      <c r="U82" t="inlineStr">
        <is>
          <t>Director of Division (604)</t>
        </is>
      </c>
    </row>
    <row r="83" ht="30" customHeight="1">
      <c r="A83" s="225" t="n"/>
      <c r="L83" s="81" t="n"/>
      <c r="M83" s="81" t="n"/>
      <c r="N83" s="81" t="n"/>
      <c r="O83" s="81" t="n"/>
      <c r="Q83" s="50">
        <f t="array" ref="Q83">INDEX($D$140:$D$157,MATCH(0,COUNTIF($Q13:Q82,$D$140:$D$157),0))</f>
        <v/>
      </c>
      <c r="U83" t="inlineStr">
        <is>
          <t>Director of Finance</t>
        </is>
      </c>
    </row>
    <row r="84" ht="27.75" customHeight="1">
      <c r="A84" s="225" t="n"/>
      <c r="L84" s="82" t="n"/>
      <c r="M84" s="82" t="n"/>
      <c r="N84" s="82" t="n"/>
      <c r="O84" s="82" t="n"/>
      <c r="Q84" s="50">
        <f t="array" ref="Q84">INDEX($D$141:$D$157,MATCH(0,COUNTIF($Q13:Q83,$D$141:$D$157),0))</f>
        <v/>
      </c>
      <c r="U84" t="inlineStr">
        <is>
          <t>Director of Personnel</t>
        </is>
      </c>
    </row>
    <row r="85" ht="15.75" customHeight="1">
      <c r="B85" s="83" t="n"/>
      <c r="C85" s="22" t="n"/>
      <c r="Q85" s="50">
        <f t="array" ref="Q85">INDEX($D$142:$D$157,MATCH(0,COUNTIF($Q13:Q84,$D$142:$D$157),0))</f>
        <v/>
      </c>
      <c r="U85" t="inlineStr">
        <is>
          <t>Director of Program And Job Development</t>
        </is>
      </c>
    </row>
    <row r="86" ht="24" customHeight="1">
      <c r="B86" s="14" t="inlineStr">
        <is>
          <t>CBO NAME:</t>
        </is>
      </c>
      <c r="C86" s="212">
        <f>SUMMARY!$B$6</f>
        <v/>
      </c>
      <c r="D86" s="254" t="n"/>
      <c r="E86" s="23" t="inlineStr">
        <is>
          <t>DYCD ID #</t>
        </is>
      </c>
      <c r="F86" s="23" t="n"/>
      <c r="G86" s="24">
        <f>SUMMARY!G7</f>
        <v/>
      </c>
      <c r="Q86" s="50">
        <f t="array" ref="Q86">INDEX($D$143:$D$157,MATCH(0,COUNTIF($Q13:Q85,$D$143:$D$157),0))</f>
        <v/>
      </c>
      <c r="U86" t="inlineStr">
        <is>
          <t>Director of Program Operations</t>
        </is>
      </c>
    </row>
    <row r="87" ht="24" customHeight="1">
      <c r="B87" s="14" t="inlineStr">
        <is>
          <t>BUDGET PERIOD:</t>
        </is>
      </c>
      <c r="C87" s="214">
        <f>SUMMARY!$B$8</f>
        <v/>
      </c>
      <c r="D87" s="255" t="n"/>
      <c r="E87" s="23" t="inlineStr">
        <is>
          <t>BUDGET CODE</t>
        </is>
      </c>
      <c r="F87" s="23" t="n"/>
      <c r="G87" s="25">
        <f>SUMMARY!G8</f>
        <v/>
      </c>
      <c r="Q87" s="50">
        <f t="array" ref="Q87">INDEX($D$144:$D$157,MATCH(0,COUNTIF($Q13:Q86,$D$144:$D$157),0))</f>
        <v/>
      </c>
      <c r="U87" t="inlineStr">
        <is>
          <t xml:space="preserve">Discharge Planners  </t>
        </is>
      </c>
    </row>
    <row r="88" ht="21" customHeight="1">
      <c r="B88" s="27" t="n"/>
      <c r="C88" s="27" t="n"/>
      <c r="D88" s="28" t="n"/>
      <c r="F88" s="29" t="inlineStr">
        <is>
          <t>MONTH</t>
        </is>
      </c>
      <c r="G88" s="29" t="inlineStr">
        <is>
          <t>YEAR</t>
        </is>
      </c>
      <c r="Q88" s="50">
        <f t="array" ref="Q88">INDEX($D$145:$D$157,MATCH(0,COUNTIF($Q13:Q87,$D$145:$D$157),0))</f>
        <v/>
      </c>
      <c r="U88" t="inlineStr">
        <is>
          <t>Dishwasher</t>
        </is>
      </c>
    </row>
    <row r="89" ht="23.25" customHeight="1">
      <c r="B89" s="30" t="n"/>
      <c r="C89" s="31" t="n"/>
      <c r="D89" s="32" t="n"/>
      <c r="F89" s="33">
        <f>SUMMARY!F11</f>
        <v/>
      </c>
      <c r="G89" s="33">
        <f>SUMMARY!G11</f>
        <v/>
      </c>
      <c r="Q89" s="50">
        <f t="array" ref="Q89">INDEX($D$146:$D$157,MATCH(0,COUNTIF($Q13:Q88,$D$146:$D$157),0))</f>
        <v/>
      </c>
      <c r="U89" t="inlineStr">
        <is>
          <t>Dispatcher</t>
        </is>
      </c>
    </row>
    <row r="90" ht="25.5" customHeight="1">
      <c r="B90" s="216" t="n"/>
      <c r="Q90" s="50">
        <f t="array" ref="Q90">INDEX($D$147:$D$157,MATCH(0,COUNTIF($Q13:Q89,$D$147:$D$157),0))</f>
        <v/>
      </c>
      <c r="U90" t="inlineStr">
        <is>
          <t>Doctor</t>
        </is>
      </c>
    </row>
    <row r="91" ht="15.75" customHeight="1">
      <c r="B91" s="27" t="n"/>
      <c r="Q91" s="50">
        <f t="array" ref="Q91">INDEX($D$148:$D$157,MATCH(0,COUNTIF($Q13:Q90,$D$148:$D$157),0))</f>
        <v/>
      </c>
      <c r="U91" t="inlineStr">
        <is>
          <t>Driver</t>
        </is>
      </c>
    </row>
    <row r="92" ht="24" customHeight="1">
      <c r="B92" s="217" t="inlineStr">
        <is>
          <t>SALARIED EMPLOYEES</t>
        </is>
      </c>
      <c r="C92" s="256" t="n"/>
      <c r="D92" s="256" t="n"/>
      <c r="E92" s="256" t="n"/>
      <c r="F92" s="256" t="n"/>
      <c r="G92" s="256" t="n"/>
      <c r="Q92" s="50">
        <f t="array" ref="Q92">INDEX($D$149:$D$157,MATCH(0,COUNTIF($Q13:Q91,$D$149:$D$157),0))</f>
        <v/>
      </c>
      <c r="U92" t="inlineStr">
        <is>
          <t>Editor/Writer</t>
        </is>
      </c>
    </row>
    <row r="93" ht="20.1" customHeight="1">
      <c r="B93" s="218" t="inlineStr">
        <is>
          <t xml:space="preserve">PAYROLL </t>
        </is>
      </c>
      <c r="C93" s="218" t="inlineStr">
        <is>
          <t>PAYEE</t>
        </is>
      </c>
      <c r="D93" s="256" t="n"/>
      <c r="E93" s="219" t="inlineStr">
        <is>
          <t>PAYROLL PERIOD</t>
        </is>
      </c>
      <c r="F93" s="259" t="n"/>
      <c r="G93" s="220" t="inlineStr">
        <is>
          <t>INVOICED AMOUNT</t>
        </is>
      </c>
      <c r="Q93" s="50">
        <f t="array" ref="Q93">INDEX($D$150:$D$157,MATCH(0,COUNTIF($Q13:Q92,$D$150:$D$157),0))</f>
        <v/>
      </c>
      <c r="U93" t="inlineStr">
        <is>
          <t>Education Coordinator (Teacher License)</t>
        </is>
      </c>
    </row>
    <row r="94" ht="24" customHeight="1">
      <c r="B94" s="43" t="inlineStr">
        <is>
          <t>DATE</t>
        </is>
      </c>
      <c r="C94" s="43" t="inlineStr">
        <is>
          <t>NAME</t>
        </is>
      </c>
      <c r="D94" s="85" t="inlineStr">
        <is>
          <t>TITLE CODE</t>
        </is>
      </c>
      <c r="E94" s="86" t="inlineStr">
        <is>
          <t>FROM</t>
        </is>
      </c>
      <c r="F94" s="86" t="inlineStr">
        <is>
          <t>TO</t>
        </is>
      </c>
      <c r="G94" s="260" t="n"/>
      <c r="Q94" s="50">
        <f t="array" ref="Q94">INDEX($D$151:$D$157,MATCH(0,COUNTIF($Q13:Q93,$D$151:$D$157),0))</f>
        <v/>
      </c>
      <c r="U94" t="inlineStr">
        <is>
          <t>Education Specialist</t>
        </is>
      </c>
    </row>
    <row r="95" ht="24" customHeight="1">
      <c r="B95" s="90" t="n"/>
      <c r="C95" s="47" t="n"/>
      <c r="D95" s="51" t="n"/>
      <c r="E95" s="91" t="n"/>
      <c r="F95" s="91" t="n"/>
      <c r="G95" s="92" t="n"/>
      <c r="Q95" s="50">
        <f t="array" ref="Q95">INDEX($D$152:$D$157,MATCH(0,COUNTIF($Q13:Q94,$D$152:$D$157),0))</f>
        <v/>
      </c>
      <c r="U95" t="inlineStr">
        <is>
          <t>Elder Abuse Worker</t>
        </is>
      </c>
    </row>
    <row r="96" ht="24" customHeight="1">
      <c r="B96" s="46" t="n"/>
      <c r="C96" s="47" t="n"/>
      <c r="D96" s="51" t="n"/>
      <c r="E96" s="52" t="n"/>
      <c r="F96" s="52" t="n"/>
      <c r="G96" s="49" t="n"/>
      <c r="Q96" s="50">
        <f t="array" ref="Q96">INDEX($D$153:$D$157,MATCH(0,COUNTIF($Q13:Q95,$D$153:$D$157),0))</f>
        <v/>
      </c>
      <c r="U96" t="inlineStr">
        <is>
          <t>Emergency Medical Technician (312)</t>
        </is>
      </c>
    </row>
    <row r="97" ht="24" customHeight="1">
      <c r="B97" s="46" t="n"/>
      <c r="C97" s="47" t="n"/>
      <c r="D97" s="51" t="n"/>
      <c r="E97" s="52" t="n"/>
      <c r="F97" s="52" t="n"/>
      <c r="G97" s="49" t="n"/>
      <c r="Q97" s="50">
        <f t="array" ref="Q97">INDEX($D$154:$D$157,MATCH(0,COUNTIF($Q13:Q96,$D$154:$D$157),0))</f>
        <v/>
      </c>
      <c r="U97" t="inlineStr">
        <is>
          <t>Employer Liaison/Marketing Specialist</t>
        </is>
      </c>
    </row>
    <row r="98" ht="24" customHeight="1">
      <c r="B98" s="46" t="n"/>
      <c r="C98" s="47" t="n"/>
      <c r="D98" s="51" t="n"/>
      <c r="E98" s="52" t="n"/>
      <c r="F98" s="52" t="n"/>
      <c r="G98" s="49" t="n"/>
      <c r="Q98" s="50">
        <f t="array" ref="Q98">INDEX($D$155:$D$157,MATCH(0,COUNTIF($Q13:Q97,$D$155:$D$157),0))</f>
        <v/>
      </c>
      <c r="U98" t="inlineStr">
        <is>
          <t>Employment/Education Specialist</t>
        </is>
      </c>
    </row>
    <row r="99" ht="24" customHeight="1">
      <c r="B99" s="46" t="n"/>
      <c r="C99" s="47" t="n"/>
      <c r="D99" s="253" t="n"/>
      <c r="E99" s="52" t="n"/>
      <c r="F99" s="52" t="n"/>
      <c r="G99" s="49" t="n"/>
      <c r="Q99" s="50">
        <f t="array" ref="Q99">INDEX($D$156:$D$157,MATCH(0,COUNTIF($Q13:Q98,$D$156:$D$157),0))</f>
        <v/>
      </c>
      <c r="R99" s="93" t="n"/>
      <c r="S99" s="93" t="n"/>
      <c r="U99" t="inlineStr">
        <is>
          <t>Escort</t>
        </is>
      </c>
    </row>
    <row r="100" ht="24" customHeight="1">
      <c r="B100" s="46" t="n"/>
      <c r="C100" s="47" t="n"/>
      <c r="D100" s="253" t="n"/>
      <c r="E100" s="52" t="n"/>
      <c r="F100" s="52" t="n"/>
      <c r="G100" s="49" t="n"/>
      <c r="P100" s="93" t="n"/>
      <c r="Q100" s="50">
        <f t="array" ref="Q100">INDEX($D$157:$D$157,MATCH(0,COUNTIF($Q13:Q99,$D$157:$D$157),0))</f>
        <v/>
      </c>
      <c r="U100" t="inlineStr">
        <is>
          <t>Evaluator</t>
        </is>
      </c>
    </row>
    <row r="101" ht="24" customHeight="1">
      <c r="B101" s="46" t="n"/>
      <c r="C101" s="47" t="n"/>
      <c r="D101" s="253" t="n"/>
      <c r="E101" s="52" t="n"/>
      <c r="F101" s="52" t="n"/>
      <c r="G101" s="49" t="n"/>
      <c r="Q101" s="50">
        <f t="array" ref="Q101">INDEX($D$177:$D$198,MATCH(0,COUNTIF($Q13:Q100,$D$177:$D$198),0))</f>
        <v/>
      </c>
      <c r="T101" s="93" t="n"/>
      <c r="U101" t="inlineStr">
        <is>
          <t>Evaluator Assistant</t>
        </is>
      </c>
    </row>
    <row r="102" ht="24" customFormat="1" customHeight="1" s="94">
      <c r="A102" s="13" t="n"/>
      <c r="B102" s="46" t="n"/>
      <c r="C102" s="47" t="n"/>
      <c r="D102" s="51" t="n"/>
      <c r="E102" s="52" t="n"/>
      <c r="F102" s="52" t="n"/>
      <c r="G102" s="49" t="n"/>
      <c r="H102" s="13" t="n"/>
      <c r="I102" s="13" t="n"/>
      <c r="J102" s="13" t="n"/>
      <c r="K102" s="13" t="n"/>
      <c r="L102" s="19" t="n"/>
      <c r="M102" s="19" t="n"/>
      <c r="N102" s="19" t="n"/>
      <c r="O102" s="19" t="n"/>
      <c r="P102" s="19" t="inlineStr">
        <is>
          <t>PAGE 2D</t>
        </is>
      </c>
      <c r="Q102" s="50">
        <f t="array" ref="Q102">INDEX($D$178:$D$198,MATCH(0,COUNTIF($Q13:Q101,$D$178:$D$198),0))</f>
        <v/>
      </c>
      <c r="R102" s="19" t="n"/>
      <c r="S102" s="19" t="n"/>
      <c r="T102" s="19" t="n"/>
      <c r="U102" t="inlineStr">
        <is>
          <t>Executive Assistant</t>
        </is>
      </c>
      <c r="V102" s="93" t="n"/>
      <c r="W102" s="93" t="n"/>
    </row>
    <row r="103" ht="24" customHeight="1">
      <c r="B103" s="46" t="n"/>
      <c r="C103" s="47" t="n"/>
      <c r="D103" s="51" t="n"/>
      <c r="E103" s="52" t="n"/>
      <c r="F103" s="52" t="n"/>
      <c r="G103" s="49" t="n"/>
      <c r="Q103" s="50">
        <f t="array" ref="Q103">INDEX($D$179:$D$198,MATCH(0,COUNTIF($Q13:Q102,$D$179:$D$198),0))</f>
        <v/>
      </c>
      <c r="U103" t="inlineStr">
        <is>
          <t>Executive Director</t>
        </is>
      </c>
    </row>
    <row r="104" ht="24" customHeight="1">
      <c r="B104" s="46" t="n"/>
      <c r="C104" s="47" t="n"/>
      <c r="D104" s="51" t="n"/>
      <c r="E104" s="52" t="n"/>
      <c r="F104" s="52" t="n"/>
      <c r="G104" s="49" t="n"/>
      <c r="Q104" s="50">
        <f t="array" ref="Q104">INDEX($D$180:$D$198,MATCH(0,COUNTIF($Q13:Q103,$D$180:$D$198),0))</f>
        <v/>
      </c>
      <c r="U104" t="inlineStr">
        <is>
          <t>Executive Director/Chief Executive Officer (601)</t>
        </is>
      </c>
    </row>
    <row r="105" ht="24" customHeight="1">
      <c r="B105" s="46" t="n"/>
      <c r="C105" s="47" t="n"/>
      <c r="D105" s="51" t="n"/>
      <c r="E105" s="52" t="n"/>
      <c r="F105" s="52" t="n"/>
      <c r="G105" s="49" t="n"/>
      <c r="Q105" s="50">
        <f t="array" ref="Q105">INDEX($D$181:$D$198,MATCH(0,COUNTIF($Q13:Q104,$D$181:$D$198),0))</f>
        <v/>
      </c>
      <c r="U105" t="inlineStr">
        <is>
          <t>Executive Oversight</t>
        </is>
      </c>
    </row>
    <row r="106" ht="24" customHeight="1">
      <c r="B106" s="46" t="n"/>
      <c r="C106" s="47" t="n"/>
      <c r="D106" s="51" t="n"/>
      <c r="E106" s="52" t="n"/>
      <c r="F106" s="52" t="n"/>
      <c r="G106" s="49" t="n"/>
      <c r="Q106" s="50">
        <f t="array" ref="Q106">INDEX($D$182:$D$198,MATCH(0,COUNTIF($Q13:Q105,$D$182:$D$198),0))</f>
        <v/>
      </c>
      <c r="U106" t="inlineStr">
        <is>
          <t>Exhibition Preparer</t>
        </is>
      </c>
    </row>
    <row r="107" ht="24" customHeight="1">
      <c r="B107" s="46" t="n"/>
      <c r="C107" s="47" t="n"/>
      <c r="D107" s="51" t="n"/>
      <c r="E107" s="52" t="n"/>
      <c r="F107" s="52" t="n"/>
      <c r="G107" s="49" t="n"/>
      <c r="Q107" s="50">
        <f t="array" ref="Q107">INDEX($D$183:$D$198,MATCH(0,COUNTIF($Q13:Q106,$D$183:$D$198),0))</f>
        <v/>
      </c>
      <c r="U107" t="inlineStr">
        <is>
          <t>Facilitator</t>
        </is>
      </c>
    </row>
    <row r="108" ht="24" customHeight="1">
      <c r="B108" s="46" t="n"/>
      <c r="C108" s="47" t="n"/>
      <c r="D108" s="253" t="n"/>
      <c r="E108" s="52" t="n"/>
      <c r="F108" s="52" t="n"/>
      <c r="G108" s="49" t="n"/>
      <c r="Q108" s="50">
        <f t="array" ref="Q108">INDEX($D$184:$D$198,MATCH(0,COUNTIF($Q13:Q107,$D$184:$D$198),0))</f>
        <v/>
      </c>
      <c r="U108" t="inlineStr">
        <is>
          <t>Facility Manager/Coordinator</t>
        </is>
      </c>
    </row>
    <row r="109" ht="24" customHeight="1">
      <c r="B109" s="46" t="n"/>
      <c r="C109" s="47" t="n"/>
      <c r="D109" s="253" t="n"/>
      <c r="E109" s="52" t="n"/>
      <c r="F109" s="52" t="n"/>
      <c r="G109" s="49" t="n"/>
      <c r="Q109" s="50">
        <f t="array" ref="Q109">INDEX($D$185:$D$198,MATCH(0,COUNTIF($Q13:Q108,$D$185:$D$198),0))</f>
        <v/>
      </c>
      <c r="U109" t="inlineStr">
        <is>
          <t>Family Counselor/Therapist (344)</t>
        </is>
      </c>
    </row>
    <row r="110" ht="24" customHeight="1">
      <c r="B110" s="46" t="n"/>
      <c r="C110" s="47" t="n"/>
      <c r="D110" s="51" t="n"/>
      <c r="E110" s="52" t="n"/>
      <c r="F110" s="52" t="n"/>
      <c r="G110" s="49" t="n"/>
      <c r="Q110" s="50">
        <f t="array" ref="Q110">INDEX($D$186:$D$198,MATCH(0,COUNTIF($Q13:Q109,$D$186:$D$198),0))</f>
        <v/>
      </c>
      <c r="U110" t="inlineStr">
        <is>
          <t>Family Worker</t>
        </is>
      </c>
    </row>
    <row r="111" ht="24" customHeight="1">
      <c r="B111" s="46" t="n"/>
      <c r="C111" s="47" t="n"/>
      <c r="D111" s="51" t="n"/>
      <c r="E111" s="52" t="n"/>
      <c r="F111" s="52" t="n"/>
      <c r="G111" s="49" t="n"/>
      <c r="Q111" s="50">
        <f t="array" ref="Q111">INDEX($D$187:$D$198,MATCH(0,COUNTIF($Q13:Q110,$D$187:$D$198),0))</f>
        <v/>
      </c>
      <c r="U111" t="inlineStr">
        <is>
          <t>Fiscal Officer</t>
        </is>
      </c>
    </row>
    <row r="112" ht="24" customHeight="1">
      <c r="B112" s="46" t="n"/>
      <c r="C112" s="47" t="n"/>
      <c r="D112" s="51" t="n"/>
      <c r="E112" s="52" t="n"/>
      <c r="F112" s="52" t="n"/>
      <c r="G112" s="49" t="n"/>
      <c r="Q112" s="50">
        <f t="array" ref="Q112">INDEX($D$188:$D$198,MATCH(0,COUNTIF($Q13:Q111,$D$188:$D$198),0))</f>
        <v/>
      </c>
      <c r="U112" t="inlineStr">
        <is>
          <t>Food Service Worker (OASAS &amp; OPWDD) (101)</t>
        </is>
      </c>
    </row>
    <row r="113" ht="24" customHeight="1">
      <c r="B113" s="46" t="n"/>
      <c r="C113" s="47" t="n"/>
      <c r="D113" s="51" t="n"/>
      <c r="E113" s="52" t="n"/>
      <c r="F113" s="52" t="n"/>
      <c r="G113" s="49" t="n"/>
      <c r="Q113" s="50">
        <f t="array" ref="Q113">INDEX($D$189:$D$198,MATCH(0,COUNTIF($Q13:Q112,$D$189:$D$198),0))</f>
        <v/>
      </c>
      <c r="U113" t="inlineStr">
        <is>
          <t>Foster Care Director</t>
        </is>
      </c>
    </row>
    <row r="114" ht="24" customHeight="1">
      <c r="B114" s="46" t="n"/>
      <c r="C114" s="47" t="n"/>
      <c r="D114" s="51" t="n"/>
      <c r="E114" s="52" t="n"/>
      <c r="F114" s="52" t="n"/>
      <c r="G114" s="49" t="n"/>
      <c r="Q114" s="50">
        <f t="array" ref="Q114">INDEX($D$190:$D$198,MATCH(0,COUNTIF($Q13:Q113,$D$190:$D$198),0))</f>
        <v/>
      </c>
      <c r="U114" t="inlineStr">
        <is>
          <t>Group Leader</t>
        </is>
      </c>
    </row>
    <row r="115" ht="24" customHeight="1">
      <c r="B115" s="46" t="n"/>
      <c r="C115" s="47" t="n"/>
      <c r="D115" s="51" t="n"/>
      <c r="E115" s="52" t="n"/>
      <c r="F115" s="52" t="n"/>
      <c r="G115" s="49" t="n"/>
      <c r="Q115" s="50">
        <f t="array" ref="Q115">INDEX($D$191:$D$198,MATCH(0,COUNTIF($Q13:Q114,$D$191:$D$198),0))</f>
        <v/>
      </c>
      <c r="U115" t="inlineStr">
        <is>
          <t>Group Worker</t>
        </is>
      </c>
    </row>
    <row r="116" ht="24" customHeight="1">
      <c r="B116" s="46" t="n"/>
      <c r="C116" s="47" t="n"/>
      <c r="D116" s="51" t="n"/>
      <c r="E116" s="52" t="n"/>
      <c r="F116" s="52" t="n"/>
      <c r="G116" s="49" t="n"/>
      <c r="Q116" s="50">
        <f t="array" ref="Q116">INDEX($D$192:$D$198,MATCH(0,COUNTIF($Q13:Q115,$D$192:$D$198),0))</f>
        <v/>
      </c>
      <c r="U116" t="inlineStr">
        <is>
          <t>Guidance Counselor (SED Only) (236)</t>
        </is>
      </c>
    </row>
    <row r="117" ht="24" customHeight="1">
      <c r="B117" s="68" t="n"/>
      <c r="C117" s="69" t="n"/>
      <c r="D117" s="69" t="n"/>
      <c r="E117" s="70" t="n"/>
      <c r="F117" s="70" t="n"/>
      <c r="G117" s="71">
        <f>SUM(G95:G116)</f>
        <v/>
      </c>
      <c r="Q117" s="50">
        <f t="array" ref="Q117">INDEX($D$193:$D$198,MATCH(0,COUNTIF($Q13:Q116,$D$193:$D$198),0))</f>
        <v/>
      </c>
      <c r="U117" t="inlineStr">
        <is>
          <t>Health Counselor</t>
        </is>
      </c>
    </row>
    <row r="118" ht="15.75" customHeight="1">
      <c r="B118" s="73">
        <f>+B36</f>
        <v/>
      </c>
      <c r="Q118" s="50">
        <f t="array" ref="Q118">INDEX($D$194:$D$198,MATCH(0,COUNTIF($Q13:Q117,$D$194:$D$198),0))</f>
        <v/>
      </c>
      <c r="U118" t="inlineStr">
        <is>
          <t>Homemaker</t>
        </is>
      </c>
    </row>
    <row r="119" ht="15.75" customHeight="1">
      <c r="B119" s="89">
        <f>+B37</f>
        <v/>
      </c>
      <c r="C119" s="226" t="n"/>
      <c r="D119" s="263" t="n"/>
      <c r="E119" s="263" t="n"/>
      <c r="F119" s="263" t="n"/>
      <c r="G119" s="265" t="n"/>
      <c r="Q119" s="50">
        <f t="array" ref="Q119">INDEX($D$195:$D$198,MATCH(0,COUNTIF($Q13:Q118,$D$195:$D$198),0))</f>
        <v/>
      </c>
      <c r="U119" t="inlineStr">
        <is>
          <t>Homemaker Pool</t>
        </is>
      </c>
    </row>
    <row r="120" ht="15.75" customHeight="1">
      <c r="B120" s="77" t="n"/>
      <c r="C120" s="226" t="n"/>
      <c r="D120" s="263" t="n"/>
      <c r="E120" s="263" t="n"/>
      <c r="F120" s="263" t="n"/>
      <c r="G120" s="265" t="n"/>
      <c r="Q120" s="50">
        <f t="array" ref="Q120">INDEX($D$196:$D$198,MATCH(0,COUNTIF($Q13:Q119,$D$196:$D$198),0))</f>
        <v/>
      </c>
      <c r="U120" t="inlineStr">
        <is>
          <t>House Manager</t>
        </is>
      </c>
    </row>
    <row r="121" ht="15.75" customHeight="1">
      <c r="B121" s="78" t="n"/>
      <c r="C121" s="226" t="n"/>
      <c r="D121" s="263" t="n"/>
      <c r="E121" s="263" t="n"/>
      <c r="F121" s="263" t="n"/>
      <c r="G121" s="265" t="n"/>
      <c r="Q121" s="50">
        <f t="array" ref="Q121">INDEX($D$197:$D$198,MATCH(0,COUNTIF($Q13:Q120,$D$197:$D$198),0))</f>
        <v/>
      </c>
      <c r="U121" t="inlineStr">
        <is>
          <t>House Parent</t>
        </is>
      </c>
    </row>
    <row r="122" ht="15.75" customHeight="1">
      <c r="B122" s="80" t="n"/>
      <c r="C122" s="227" t="n"/>
      <c r="D122" s="263" t="n"/>
      <c r="E122" s="263" t="n"/>
      <c r="F122" s="263" t="n"/>
      <c r="G122" s="265" t="n"/>
      <c r="Q122" s="50">
        <f t="array" ref="Q122">INDEX($D$198:$D$198,MATCH(0,COUNTIF($Q13:Q121,$D$198:$D$198),0))</f>
        <v/>
      </c>
      <c r="U122" t="inlineStr">
        <is>
          <t>Housekeeper</t>
        </is>
      </c>
    </row>
    <row r="123" ht="26.25" customHeight="1">
      <c r="B123" s="228" t="inlineStr">
        <is>
          <t>PAGE 2B</t>
        </is>
      </c>
      <c r="L123" s="6" t="n"/>
      <c r="M123" s="6" t="n"/>
      <c r="N123" s="6" t="n"/>
      <c r="O123" s="6" t="n"/>
      <c r="Q123" s="95">
        <f t="array" ref="Q123">INDEX($D$218:$D$239,MATCH(0,COUNTIF($Q13:Q122,$D$218:$D$239),0))</f>
        <v/>
      </c>
      <c r="R123" s="96" t="n"/>
      <c r="S123" s="96" t="n"/>
      <c r="T123" s="96" t="n"/>
      <c r="U123" t="inlineStr">
        <is>
          <t>Housekeeper Pool</t>
        </is>
      </c>
    </row>
    <row r="124" ht="18" customFormat="1" customHeight="1" s="97">
      <c r="A124" s="225" t="n"/>
      <c r="L124" s="6" t="n"/>
      <c r="M124" s="6" t="n"/>
      <c r="N124" s="6" t="n"/>
      <c r="O124" s="6" t="n"/>
      <c r="P124" s="96" t="inlineStr">
        <is>
          <t>PAGE 2E</t>
        </is>
      </c>
      <c r="Q124" s="95">
        <f t="array" ref="Q124">INDEX($D$219:$D$239,MATCH(0,COUNTIF($Q13:Q123,$D$219:$D$239),0))</f>
        <v/>
      </c>
      <c r="R124" s="96" t="n"/>
      <c r="S124" s="96" t="n"/>
      <c r="T124" s="96" t="n"/>
      <c r="U124" t="inlineStr">
        <is>
          <t>Housekeeping and Maintenance (102)</t>
        </is>
      </c>
      <c r="V124" s="96" t="n"/>
      <c r="W124" s="96" t="n"/>
    </row>
    <row r="125" ht="18" customFormat="1" customHeight="1" s="97">
      <c r="A125" s="225" t="n"/>
      <c r="L125" s="6" t="n"/>
      <c r="M125" s="6" t="n"/>
      <c r="N125" s="6" t="n"/>
      <c r="O125" s="6" t="n"/>
      <c r="P125" s="96" t="n"/>
      <c r="Q125" s="50">
        <f t="array" ref="Q125">INDEX($D$220:$D$239,MATCH(0,COUNTIF($Q13:Q124,$D$220:$D$239),0))</f>
        <v/>
      </c>
      <c r="R125" s="19" t="n"/>
      <c r="S125" s="19" t="n"/>
      <c r="T125" s="19" t="n"/>
      <c r="U125" t="inlineStr">
        <is>
          <t>Housing Specialist</t>
        </is>
      </c>
      <c r="V125" s="96" t="n"/>
      <c r="W125" s="96" t="n"/>
    </row>
    <row r="126" ht="15.75" customHeight="1">
      <c r="B126" s="83" t="n"/>
      <c r="C126" s="22" t="n"/>
      <c r="Q126" s="50">
        <f t="array" ref="Q126">INDEX($D$221:$D$239,MATCH(0,COUNTIF($Q13:Q125,$D$221:$D$239),0))</f>
        <v/>
      </c>
      <c r="U126" t="inlineStr">
        <is>
          <t>HR Generalist</t>
        </is>
      </c>
    </row>
    <row r="127" ht="16.5" customHeight="1">
      <c r="B127" s="14" t="inlineStr">
        <is>
          <t>CBO NAME:</t>
        </is>
      </c>
      <c r="C127" s="212">
        <f>SUMMARY!$B$6</f>
        <v/>
      </c>
      <c r="D127" s="254" t="n"/>
      <c r="E127" s="23" t="inlineStr">
        <is>
          <t>DYCD ID #</t>
        </is>
      </c>
      <c r="F127" s="23" t="n"/>
      <c r="G127" s="24">
        <f>SUMMARY!G7</f>
        <v/>
      </c>
      <c r="Q127" s="50">
        <f t="array" ref="Q127">INDEX($D$222:$D$239,MATCH(0,COUNTIF($Q13:Q126,$D$222:$D$239),0))</f>
        <v/>
      </c>
      <c r="U127" t="inlineStr">
        <is>
          <t>Identification/Information Referral (OASAS Only) (346)</t>
        </is>
      </c>
    </row>
    <row r="128" ht="24" customHeight="1">
      <c r="B128" s="14" t="inlineStr">
        <is>
          <t>BUDGET PERIOD:</t>
        </is>
      </c>
      <c r="C128" s="214">
        <f>SUMMARY!$B$8</f>
        <v/>
      </c>
      <c r="D128" s="255" t="n"/>
      <c r="E128" s="23" t="inlineStr">
        <is>
          <t>BUDGET CODE</t>
        </is>
      </c>
      <c r="F128" s="23" t="n"/>
      <c r="G128" s="25">
        <f>SUMMARY!G8</f>
        <v/>
      </c>
      <c r="Q128" s="50">
        <f t="array" ref="Q128">INDEX($D$223:$D$239,MATCH(0,COUNTIF($Q13:Q127,$D$223:$D$239),0))</f>
        <v/>
      </c>
      <c r="U128" t="inlineStr">
        <is>
          <t>Immigration Coordinator</t>
        </is>
      </c>
    </row>
    <row r="129" ht="24.75" customHeight="1">
      <c r="B129" s="27" t="n"/>
      <c r="C129" s="27" t="n"/>
      <c r="D129" s="28" t="n"/>
      <c r="F129" s="29" t="inlineStr">
        <is>
          <t>MONTH</t>
        </is>
      </c>
      <c r="G129" s="29" t="inlineStr">
        <is>
          <t>YEAR</t>
        </is>
      </c>
      <c r="Q129" s="50">
        <f t="array" ref="Q129">INDEX($D$224:$D$239,MATCH(0,COUNTIF($Q13:Q128,$D$224:$D$239),0))</f>
        <v/>
      </c>
      <c r="U129" t="inlineStr">
        <is>
          <t>Instructor</t>
        </is>
      </c>
    </row>
    <row r="130" ht="23.25" customHeight="1">
      <c r="B130" s="30" t="n"/>
      <c r="C130" s="31" t="n"/>
      <c r="D130" s="32" t="n"/>
      <c r="F130" s="33">
        <f>SUMMARY!F11</f>
        <v/>
      </c>
      <c r="G130" s="33">
        <f>SUMMARY!G11</f>
        <v/>
      </c>
      <c r="Q130" s="50">
        <f t="array" ref="Q130">INDEX($D$225:$D$239,MATCH(0,COUNTIF($Q13:Q129,$D$225:$D$239),0))</f>
        <v/>
      </c>
      <c r="U130" t="inlineStr">
        <is>
          <t>Intake Specialist</t>
        </is>
      </c>
    </row>
    <row r="131" ht="25.5" customHeight="1">
      <c r="B131" s="216" t="n"/>
      <c r="Q131" s="50">
        <f t="array" ref="Q131">INDEX($D$226:$D$239,MATCH(0,COUNTIF($Q13:Q130,$D$226:$D$239),0))</f>
        <v/>
      </c>
      <c r="U131" t="inlineStr">
        <is>
          <t>Intake/Screening (343)</t>
        </is>
      </c>
    </row>
    <row r="132" ht="15.75" customHeight="1">
      <c r="B132" s="27" t="n"/>
      <c r="Q132" s="50">
        <f t="array" ref="Q132">INDEX($D$227:$D$239,MATCH(0,COUNTIF($Q13:Q131,$D$227:$D$239),0))</f>
        <v/>
      </c>
      <c r="U132" t="inlineStr">
        <is>
          <t>Intensive Case Manager (OMH Only) (313)</t>
        </is>
      </c>
    </row>
    <row r="133" ht="24" customHeight="1">
      <c r="B133" s="217" t="inlineStr">
        <is>
          <t>SALARIED EMPLOYEES</t>
        </is>
      </c>
      <c r="C133" s="256" t="n"/>
      <c r="D133" s="256" t="n"/>
      <c r="E133" s="256" t="n"/>
      <c r="F133" s="256" t="n"/>
      <c r="G133" s="256" t="n"/>
      <c r="Q133" s="50">
        <f t="array" ref="Q133">INDEX($D$228:$D$239,MATCH(0,COUNTIF($Q13:Q132,$D$228:$D$239),0))</f>
        <v/>
      </c>
      <c r="U133" t="inlineStr">
        <is>
          <t>Intensive Case Manager/Coordinator (OMH Only) (314)</t>
        </is>
      </c>
    </row>
    <row r="134" ht="24" customHeight="1">
      <c r="B134" s="218" t="inlineStr">
        <is>
          <t>PAYROLL</t>
        </is>
      </c>
      <c r="C134" s="218" t="inlineStr">
        <is>
          <t>PAYEE</t>
        </is>
      </c>
      <c r="D134" s="256" t="n"/>
      <c r="E134" s="219" t="inlineStr">
        <is>
          <t>PAYROLL PERIOD</t>
        </is>
      </c>
      <c r="F134" s="259" t="n"/>
      <c r="G134" s="220" t="inlineStr">
        <is>
          <t>INVOICED AMOUNT</t>
        </is>
      </c>
      <c r="Q134" s="50">
        <f t="array" ref="Q134">INDEX($D$229:$D$239,MATCH(0,COUNTIF($Q13:Q133,$D$229:$D$239),0))</f>
        <v/>
      </c>
      <c r="U134" t="inlineStr">
        <is>
          <t>Intern</t>
        </is>
      </c>
    </row>
    <row r="135" ht="24" customHeight="1">
      <c r="B135" s="43" t="inlineStr">
        <is>
          <t>DATE</t>
        </is>
      </c>
      <c r="C135" s="43" t="inlineStr">
        <is>
          <t>NAME</t>
        </is>
      </c>
      <c r="D135" s="85" t="inlineStr">
        <is>
          <t>TITLE CODE</t>
        </is>
      </c>
      <c r="E135" s="86" t="inlineStr">
        <is>
          <t>FROM</t>
        </is>
      </c>
      <c r="F135" s="86" t="inlineStr">
        <is>
          <t>TO</t>
        </is>
      </c>
      <c r="G135" s="260" t="n"/>
      <c r="Q135" s="50">
        <f t="array" ref="Q135">INDEX($D$230:$D$239,MATCH(0,COUNTIF($Q13:Q134,$D$230:$D$239),0))</f>
        <v/>
      </c>
      <c r="U135" t="inlineStr">
        <is>
          <t>IT Desk Top Support</t>
        </is>
      </c>
    </row>
    <row r="136" ht="24" customHeight="1">
      <c r="B136" s="90" t="n"/>
      <c r="C136" s="63" t="n"/>
      <c r="D136" s="51" t="n"/>
      <c r="E136" s="52" t="n"/>
      <c r="F136" s="52" t="n"/>
      <c r="G136" s="92" t="n"/>
      <c r="Q136" s="50">
        <f t="array" ref="Q136">INDEX($D$231:$D$239,MATCH(0,COUNTIF($Q13:Q135,$D$231:$D$239),0))</f>
        <v/>
      </c>
      <c r="U136" t="inlineStr">
        <is>
          <t>IT Technician</t>
        </is>
      </c>
    </row>
    <row r="137" ht="24" customHeight="1">
      <c r="B137" s="46" t="n"/>
      <c r="C137" s="47" t="n"/>
      <c r="D137" s="51" t="n"/>
      <c r="E137" s="52" t="n"/>
      <c r="F137" s="52" t="n"/>
      <c r="G137" s="49" t="n"/>
      <c r="Q137" s="50">
        <f t="array" ref="Q137">INDEX($D$232:$D$239,MATCH(0,COUNTIF($Q13:Q136,$D$232:$D$239),0))</f>
        <v/>
      </c>
      <c r="U137" t="inlineStr">
        <is>
          <t>IT Technician (Assistant)</t>
        </is>
      </c>
    </row>
    <row r="138" ht="24" customHeight="1">
      <c r="B138" s="46" t="n"/>
      <c r="C138" s="47" t="n"/>
      <c r="D138" s="51" t="n"/>
      <c r="E138" s="52" t="n"/>
      <c r="F138" s="52" t="n"/>
      <c r="G138" s="49" t="n"/>
      <c r="Q138" s="50">
        <f t="array" ref="Q138">INDEX($D$233:$D$239,MATCH(0,COUNTIF($Q13:Q137,$D$233:$D$239),0))</f>
        <v/>
      </c>
      <c r="U138" t="inlineStr">
        <is>
          <t>Job Coach/Employment Specialist (OMH, OPWDD Only) (254)</t>
        </is>
      </c>
    </row>
    <row r="139" ht="24" customHeight="1">
      <c r="B139" s="46" t="n"/>
      <c r="C139" s="47" t="n"/>
      <c r="D139" s="51" t="n"/>
      <c r="E139" s="52" t="n"/>
      <c r="F139" s="52" t="n"/>
      <c r="G139" s="49" t="n"/>
      <c r="Q139" s="50">
        <f t="array" ref="Q139">INDEX($D$234:$D$239,MATCH(0,COUNTIF($Q13:Q138,$D$234:$D$239),0))</f>
        <v/>
      </c>
      <c r="U139" t="inlineStr">
        <is>
          <t>Job Developer</t>
        </is>
      </c>
    </row>
    <row r="140" ht="24" customHeight="1">
      <c r="B140" s="46" t="n"/>
      <c r="C140" s="47" t="n"/>
      <c r="D140" s="51" t="n"/>
      <c r="E140" s="52" t="n"/>
      <c r="F140" s="52" t="n"/>
      <c r="G140" s="49" t="n"/>
      <c r="Q140" s="50">
        <f t="array" ref="Q140">INDEX($D$235:$D$239,MATCH(0,COUNTIF($Q13:Q139,$D$235:$D$239),0))</f>
        <v/>
      </c>
      <c r="U140" t="inlineStr">
        <is>
          <t>Job Readiness Counselor</t>
        </is>
      </c>
    </row>
    <row r="141" ht="24" customHeight="1">
      <c r="B141" s="46" t="n"/>
      <c r="C141" s="47" t="n"/>
      <c r="D141" s="51" t="n"/>
      <c r="E141" s="52" t="n"/>
      <c r="F141" s="52" t="n"/>
      <c r="G141" s="49" t="n"/>
      <c r="Q141" s="50">
        <f t="array" ref="Q141">INDEX($D$236:$D$239,MATCH(0,COUNTIF($Q13:Q140,$D$236:$D$239),0))</f>
        <v/>
      </c>
      <c r="U141" t="inlineStr">
        <is>
          <t>Juvenile Coordinator</t>
        </is>
      </c>
    </row>
    <row r="142" ht="24" customHeight="1">
      <c r="B142" s="46" t="n"/>
      <c r="C142" s="47" t="n"/>
      <c r="D142" s="51" t="n"/>
      <c r="E142" s="52" t="n"/>
      <c r="F142" s="52" t="n"/>
      <c r="G142" s="49" t="n"/>
      <c r="Q142" s="50">
        <f t="array" ref="Q142">INDEX($D$237:$D$239,MATCH(0,COUNTIF($Q13:Q141,$D$237:$D$239),0))</f>
        <v/>
      </c>
      <c r="U142" t="inlineStr">
        <is>
          <t>Kitchen Aide</t>
        </is>
      </c>
    </row>
    <row r="143" ht="24" customHeight="1">
      <c r="B143" s="46" t="n"/>
      <c r="C143" s="47" t="n"/>
      <c r="D143" s="51" t="n"/>
      <c r="E143" s="52" t="n"/>
      <c r="F143" s="52" t="n"/>
      <c r="G143" s="49" t="n"/>
      <c r="Q143" s="50">
        <f t="array" ref="Q143">INDEX($D$238:$D$239,MATCH(0,COUNTIF($Q13:Q142,$D$238:$D$239),0))</f>
        <v/>
      </c>
      <c r="U143" t="inlineStr">
        <is>
          <t>Latchkey Coordinator</t>
        </is>
      </c>
    </row>
    <row r="144" ht="24" customHeight="1">
      <c r="B144" s="46" t="n"/>
      <c r="C144" s="47" t="n"/>
      <c r="D144" s="51" t="n"/>
      <c r="E144" s="52" t="n"/>
      <c r="F144" s="52" t="n"/>
      <c r="G144" s="49" t="n"/>
      <c r="Q144" s="50">
        <f t="array" ref="Q144">INDEX($D$239:$D$239,MATCH(0,COUNTIF($Q13:Q143,$D$239:$D$239),0))</f>
        <v/>
      </c>
      <c r="U144" t="inlineStr">
        <is>
          <t>Leadership Specialist</t>
        </is>
      </c>
    </row>
    <row r="145" ht="24" customHeight="1">
      <c r="B145" s="46" t="n"/>
      <c r="C145" s="47" t="n"/>
      <c r="D145" s="51" t="n"/>
      <c r="E145" s="52" t="n"/>
      <c r="F145" s="52" t="n"/>
      <c r="G145" s="49" t="n"/>
      <c r="U145" t="inlineStr">
        <is>
          <t>Legal Assistant</t>
        </is>
      </c>
    </row>
    <row r="146" ht="24" customHeight="1">
      <c r="B146" s="46" t="n"/>
      <c r="C146" s="47" t="n"/>
      <c r="D146" s="51" t="n"/>
      <c r="E146" s="52" t="n"/>
      <c r="F146" s="52" t="n"/>
      <c r="G146" s="49" t="n"/>
      <c r="U146" t="inlineStr">
        <is>
          <t>Lifeguard</t>
        </is>
      </c>
    </row>
    <row r="147" ht="24" customHeight="1">
      <c r="B147" s="46" t="n"/>
      <c r="C147" s="47" t="n"/>
      <c r="D147" s="51" t="n"/>
      <c r="E147" s="52" t="n"/>
      <c r="F147" s="52" t="n"/>
      <c r="G147" s="49" t="n"/>
      <c r="U147" t="inlineStr">
        <is>
          <t>Maintenance Custodian</t>
        </is>
      </c>
    </row>
    <row r="148" ht="24" customHeight="1">
      <c r="B148" s="46" t="n"/>
      <c r="C148" s="47" t="n"/>
      <c r="D148" s="51" t="n"/>
      <c r="E148" s="52" t="n"/>
      <c r="F148" s="52" t="n"/>
      <c r="G148" s="49" t="n"/>
      <c r="U148" t="inlineStr">
        <is>
          <t>Manager</t>
        </is>
      </c>
    </row>
    <row r="149" ht="24" customHeight="1">
      <c r="B149" s="46" t="n"/>
      <c r="C149" s="47" t="n"/>
      <c r="D149" s="51" t="n"/>
      <c r="E149" s="52" t="n"/>
      <c r="F149" s="52" t="n"/>
      <c r="G149" s="49" t="n"/>
      <c r="U149" t="inlineStr">
        <is>
          <t>Manager (OMH CR Only) (204)</t>
        </is>
      </c>
    </row>
    <row r="150" ht="24" customHeight="1">
      <c r="B150" s="46" t="n"/>
      <c r="C150" s="47" t="n"/>
      <c r="D150" s="51" t="n"/>
      <c r="E150" s="52" t="n"/>
      <c r="F150" s="52" t="n"/>
      <c r="G150" s="49" t="n"/>
      <c r="U150" t="inlineStr">
        <is>
          <t>Marketing (Agency Administration) (614)</t>
        </is>
      </c>
    </row>
    <row r="151" ht="24" customHeight="1">
      <c r="B151" s="46" t="n"/>
      <c r="C151" s="47" t="n"/>
      <c r="D151" s="51" t="n"/>
      <c r="E151" s="98" t="n"/>
      <c r="F151" s="98" t="n"/>
      <c r="G151" s="49" t="n"/>
      <c r="U151" t="inlineStr">
        <is>
          <t>Marketing (Program Administration) (509)</t>
        </is>
      </c>
    </row>
    <row r="152" ht="24" customHeight="1">
      <c r="B152" s="46" t="n"/>
      <c r="C152" s="47" t="n"/>
      <c r="D152" s="51" t="n"/>
      <c r="E152" s="52" t="n"/>
      <c r="F152" s="52" t="n"/>
      <c r="G152" s="49" t="n"/>
      <c r="U152" t="inlineStr">
        <is>
          <t>Meal Deliverer</t>
        </is>
      </c>
    </row>
    <row r="153" ht="24" customHeight="1">
      <c r="B153" s="46" t="n"/>
      <c r="C153" s="47" t="n"/>
      <c r="D153" s="51" t="n"/>
      <c r="E153" s="52" t="n"/>
      <c r="F153" s="52" t="n"/>
      <c r="G153" s="49" t="n"/>
      <c r="U153" t="inlineStr">
        <is>
          <t>Meal Packer</t>
        </is>
      </c>
    </row>
    <row r="154" ht="24" customHeight="1">
      <c r="B154" s="46" t="n"/>
      <c r="C154" s="47" t="n"/>
      <c r="D154" s="51" t="n"/>
      <c r="E154" s="98" t="n"/>
      <c r="F154" s="98" t="n"/>
      <c r="G154" s="49" t="n"/>
      <c r="U154" t="inlineStr">
        <is>
          <t>Member Engagement Coordinator</t>
        </is>
      </c>
    </row>
    <row r="155" ht="24" customHeight="1">
      <c r="B155" s="46" t="n"/>
      <c r="C155" s="47" t="n"/>
      <c r="D155" s="51" t="n"/>
      <c r="E155" s="98" t="n"/>
      <c r="F155" s="98" t="n"/>
      <c r="G155" s="49" t="n"/>
      <c r="U155" t="inlineStr">
        <is>
          <t>Mental Hygiene Director/Commissioner of Mental Hygiene (701)</t>
        </is>
      </c>
    </row>
    <row r="156" ht="24" customHeight="1">
      <c r="B156" s="46" t="n"/>
      <c r="C156" s="47" t="n"/>
      <c r="D156" s="51" t="n"/>
      <c r="E156" s="98" t="n"/>
      <c r="F156" s="98" t="n"/>
      <c r="G156" s="49" t="n"/>
      <c r="U156" t="inlineStr">
        <is>
          <t>Mental Hygiene Worker (not for OMH CR) (Does not apply to SED) (201)</t>
        </is>
      </c>
    </row>
    <row r="157" ht="24.75" customHeight="1">
      <c r="B157" s="63" t="n"/>
      <c r="C157" s="63" t="n"/>
      <c r="D157" s="99" t="n"/>
      <c r="E157" s="100" t="n"/>
      <c r="F157" s="101" t="n"/>
      <c r="G157" s="67" t="n"/>
      <c r="U157" t="inlineStr">
        <is>
          <t>Mentor</t>
        </is>
      </c>
    </row>
    <row r="158" ht="24" customHeight="1">
      <c r="B158" s="68" t="n"/>
      <c r="C158" s="69" t="n"/>
      <c r="D158" s="69" t="n"/>
      <c r="E158" s="70" t="n"/>
      <c r="F158" s="70" t="n"/>
      <c r="G158" s="71">
        <f>SUM(G136:G157)</f>
        <v/>
      </c>
      <c r="U158" t="inlineStr">
        <is>
          <t>Milestone Verification Coordinator</t>
        </is>
      </c>
    </row>
    <row r="159" ht="15.75" customHeight="1">
      <c r="B159" s="73">
        <f>+B36</f>
        <v/>
      </c>
      <c r="U159" t="inlineStr">
        <is>
          <t>Msw Case Planner</t>
        </is>
      </c>
    </row>
    <row r="160" ht="15.75" customHeight="1">
      <c r="B160" s="89">
        <f>+B37</f>
        <v/>
      </c>
      <c r="C160" s="226" t="n"/>
      <c r="D160" s="263" t="n"/>
      <c r="E160" s="263" t="n"/>
      <c r="F160" s="263" t="n"/>
      <c r="G160" s="265" t="n"/>
      <c r="U160" t="inlineStr">
        <is>
          <t>Nurse-Licensed Practical (316)</t>
        </is>
      </c>
    </row>
    <row r="161" ht="15.75" customHeight="1">
      <c r="B161" s="77" t="n"/>
      <c r="C161" s="226" t="n"/>
      <c r="D161" s="263" t="n"/>
      <c r="E161" s="263" t="n"/>
      <c r="F161" s="263" t="n"/>
      <c r="G161" s="265" t="n"/>
      <c r="U161" t="inlineStr">
        <is>
          <t>Nurse Practitioner/Nursing Supervisor (315)</t>
        </is>
      </c>
    </row>
    <row r="162" ht="15.75" customHeight="1">
      <c r="B162" s="78" t="n"/>
      <c r="C162" s="226" t="n"/>
      <c r="D162" s="263" t="n"/>
      <c r="E162" s="263" t="n"/>
      <c r="F162" s="263" t="n"/>
      <c r="G162" s="265" t="n"/>
      <c r="U162" t="inlineStr">
        <is>
          <t>Nurse/Registered Nurse (317)</t>
        </is>
      </c>
    </row>
    <row r="163" ht="15.75" customHeight="1">
      <c r="B163" s="80" t="n"/>
      <c r="C163" s="227" t="n"/>
      <c r="D163" s="263" t="n"/>
      <c r="E163" s="263" t="n"/>
      <c r="F163" s="263" t="n"/>
      <c r="G163" s="265" t="n"/>
      <c r="U163" t="inlineStr">
        <is>
          <t>Nurses Aide/Medical Aide (339)</t>
        </is>
      </c>
    </row>
    <row r="164" ht="18" customHeight="1">
      <c r="B164" s="228" t="inlineStr">
        <is>
          <t>Page 2C</t>
        </is>
      </c>
      <c r="L164" s="6" t="n"/>
      <c r="M164" s="6" t="n"/>
      <c r="N164" s="6" t="n"/>
      <c r="O164" s="6" t="n"/>
      <c r="U164" t="inlineStr">
        <is>
          <t>Office Worker (Agency Administration) (605)</t>
        </is>
      </c>
    </row>
    <row r="165" ht="30" customHeight="1">
      <c r="A165" s="225" t="n"/>
      <c r="L165" s="81" t="n"/>
      <c r="M165" s="81" t="n"/>
      <c r="N165" s="81" t="n"/>
      <c r="O165" s="81" t="n"/>
      <c r="U165" t="inlineStr">
        <is>
          <t>Office Worker (LGU Administration) (704)</t>
        </is>
      </c>
    </row>
    <row r="166" ht="27.75" customHeight="1">
      <c r="A166" s="225" t="n"/>
      <c r="L166" s="82" t="n"/>
      <c r="M166" s="82" t="n"/>
      <c r="N166" s="82" t="n"/>
      <c r="O166" s="82" t="n"/>
      <c r="U166" t="inlineStr">
        <is>
          <t>Office Worker (Program Administration) (505)</t>
        </is>
      </c>
    </row>
    <row r="167" ht="15.75" customHeight="1">
      <c r="B167" s="83" t="n"/>
      <c r="C167" s="22" t="n"/>
      <c r="U167" t="inlineStr">
        <is>
          <t>Operations Assistant</t>
        </is>
      </c>
    </row>
    <row r="168" ht="16.5" customHeight="1">
      <c r="B168" s="14" t="inlineStr">
        <is>
          <t>CBO NAME:</t>
        </is>
      </c>
      <c r="C168" s="212">
        <f>SUMMARY!$B$6</f>
        <v/>
      </c>
      <c r="D168" s="254" t="n"/>
      <c r="E168" s="23" t="inlineStr">
        <is>
          <t>DYCD ID #</t>
        </is>
      </c>
      <c r="F168" s="23" t="n"/>
      <c r="G168" s="24">
        <f>SUMMARY!G7</f>
        <v/>
      </c>
      <c r="U168" t="inlineStr">
        <is>
          <t>Operations Coordinator</t>
        </is>
      </c>
    </row>
    <row r="169" ht="24" customHeight="1">
      <c r="B169" s="14" t="inlineStr">
        <is>
          <t>BUDGET PERIOD:</t>
        </is>
      </c>
      <c r="C169" s="214">
        <f>SUMMARY!$B$8</f>
        <v/>
      </c>
      <c r="D169" s="255" t="n"/>
      <c r="E169" s="23" t="inlineStr">
        <is>
          <t>BUDGET CODE</t>
        </is>
      </c>
      <c r="F169" s="23" t="n"/>
      <c r="G169" s="25">
        <f>SUMMARY!G8</f>
        <v/>
      </c>
      <c r="U169" t="inlineStr">
        <is>
          <t>Operations Specialist</t>
        </is>
      </c>
    </row>
    <row r="170" ht="24.75" customHeight="1">
      <c r="B170" s="27" t="n"/>
      <c r="C170" s="27" t="n"/>
      <c r="D170" s="28" t="n"/>
      <c r="F170" s="29" t="inlineStr">
        <is>
          <t>MONTH</t>
        </is>
      </c>
      <c r="G170" s="29" t="inlineStr">
        <is>
          <t>YEAR</t>
        </is>
      </c>
      <c r="U170" t="inlineStr">
        <is>
          <t>Other Agency Administration Staff (690)</t>
        </is>
      </c>
    </row>
    <row r="171" ht="24" customHeight="1">
      <c r="B171" s="30" t="n"/>
      <c r="C171" s="31" t="n"/>
      <c r="D171" s="32" t="n"/>
      <c r="F171" s="33">
        <f>SUMMARY!F11</f>
        <v/>
      </c>
      <c r="G171" s="33">
        <f>SUMMARY!G11</f>
        <v/>
      </c>
      <c r="U171" t="inlineStr">
        <is>
          <t>Other Clinical Staff/Assistants (390)</t>
        </is>
      </c>
    </row>
    <row r="172" ht="25.5" customHeight="1">
      <c r="B172" s="216" t="n"/>
      <c r="U172" t="inlineStr">
        <is>
          <t>Other Direct Care Staff (290)</t>
        </is>
      </c>
    </row>
    <row r="173" ht="15.75" customHeight="1">
      <c r="B173" s="27" t="n"/>
      <c r="U173" t="inlineStr">
        <is>
          <t>Other LGU Administration Staff (790)</t>
        </is>
      </c>
    </row>
    <row r="174" ht="24" customHeight="1">
      <c r="B174" s="217" t="inlineStr">
        <is>
          <t>SALARIED EMPLOYEES</t>
        </is>
      </c>
      <c r="C174" s="256" t="n"/>
      <c r="D174" s="256" t="n"/>
      <c r="E174" s="256" t="n"/>
      <c r="F174" s="256" t="n"/>
      <c r="G174" s="256" t="n"/>
      <c r="U174" t="inlineStr">
        <is>
          <t>Other Program Administration Staff (590)</t>
        </is>
      </c>
    </row>
    <row r="175" ht="24" customHeight="1">
      <c r="B175" s="218" t="inlineStr">
        <is>
          <t>PAYROLL</t>
        </is>
      </c>
      <c r="C175" s="218" t="inlineStr">
        <is>
          <t>PAYEE</t>
        </is>
      </c>
      <c r="D175" s="256" t="n"/>
      <c r="E175" s="219" t="inlineStr">
        <is>
          <t>PAYROLL PERIOD</t>
        </is>
      </c>
      <c r="F175" s="259" t="n"/>
      <c r="G175" s="220" t="inlineStr">
        <is>
          <t>INVOICED AMOUNT</t>
        </is>
      </c>
      <c r="U175" t="inlineStr">
        <is>
          <t>Other Support Staff (190)</t>
        </is>
      </c>
    </row>
    <row r="176" ht="24" customHeight="1">
      <c r="B176" s="43" t="inlineStr">
        <is>
          <t>DATE</t>
        </is>
      </c>
      <c r="C176" s="43" t="inlineStr">
        <is>
          <t>NAME</t>
        </is>
      </c>
      <c r="D176" s="85" t="inlineStr">
        <is>
          <t>TITLE CODE</t>
        </is>
      </c>
      <c r="E176" s="86" t="inlineStr">
        <is>
          <t>FROM</t>
        </is>
      </c>
      <c r="F176" s="86" t="inlineStr">
        <is>
          <t>TO</t>
        </is>
      </c>
      <c r="G176" s="260" t="n"/>
      <c r="U176" t="inlineStr">
        <is>
          <t>Outreach Specialist</t>
        </is>
      </c>
    </row>
    <row r="177" ht="24" customHeight="1">
      <c r="B177" s="102" t="n"/>
      <c r="C177" s="102" t="n"/>
      <c r="D177" s="103" t="n"/>
      <c r="E177" s="104" t="n"/>
      <c r="F177" s="104" t="n"/>
      <c r="G177" s="92" t="n"/>
      <c r="U177" t="inlineStr">
        <is>
          <t>Paraprofessional-Non-Disabled (SED Only) (265)</t>
        </is>
      </c>
    </row>
    <row r="178" ht="24" customHeight="1">
      <c r="B178" s="105" t="n"/>
      <c r="C178" s="105" t="n"/>
      <c r="D178" s="106" t="n"/>
      <c r="E178" s="107" t="n"/>
      <c r="F178" s="107" t="n"/>
      <c r="G178" s="49" t="n"/>
      <c r="U178" t="inlineStr">
        <is>
          <t>Paraprofessional-Social Services (SED Only) (213)</t>
        </is>
      </c>
    </row>
    <row r="179" ht="24.75" customHeight="1">
      <c r="B179" s="47" t="n"/>
      <c r="C179" s="47" t="n"/>
      <c r="D179" s="51" t="n"/>
      <c r="E179" s="98" t="n"/>
      <c r="F179" s="98" t="n"/>
      <c r="G179" s="49" t="n"/>
      <c r="U179" t="inlineStr">
        <is>
          <t>Parent Aide</t>
        </is>
      </c>
    </row>
    <row r="180" ht="24" customHeight="1">
      <c r="B180" s="47" t="n"/>
      <c r="C180" s="47" t="n"/>
      <c r="D180" s="51" t="n"/>
      <c r="E180" s="98" t="n"/>
      <c r="F180" s="98" t="n"/>
      <c r="G180" s="49" t="n"/>
      <c r="U180" t="inlineStr">
        <is>
          <t>Peer Specialist (266)</t>
        </is>
      </c>
    </row>
    <row r="181" ht="24" customHeight="1">
      <c r="B181" s="47" t="n"/>
      <c r="C181" s="47" t="n"/>
      <c r="D181" s="51" t="n"/>
      <c r="E181" s="98" t="n"/>
      <c r="F181" s="98" t="n"/>
      <c r="G181" s="49" t="n"/>
      <c r="U181" t="inlineStr">
        <is>
          <t>Pharmacist (350)</t>
        </is>
      </c>
    </row>
    <row r="182" ht="24" customHeight="1">
      <c r="B182" s="47" t="n"/>
      <c r="C182" s="47" t="n"/>
      <c r="D182" s="51" t="n"/>
      <c r="E182" s="98" t="n"/>
      <c r="F182" s="98" t="n"/>
      <c r="G182" s="49" t="n"/>
      <c r="U182" t="inlineStr">
        <is>
          <t>Physician-MD (320)</t>
        </is>
      </c>
    </row>
    <row r="183" ht="24" customHeight="1">
      <c r="B183" s="47" t="n"/>
      <c r="C183" s="47" t="n"/>
      <c r="D183" s="51" t="n"/>
      <c r="E183" s="98" t="n"/>
      <c r="F183" s="98" t="n"/>
      <c r="G183" s="49" t="n"/>
      <c r="U183" t="inlineStr">
        <is>
          <t>Physician's Assistant (319)</t>
        </is>
      </c>
    </row>
    <row r="184" ht="24" customHeight="1">
      <c r="B184" s="47" t="n"/>
      <c r="C184" s="47" t="n"/>
      <c r="D184" s="51" t="n"/>
      <c r="E184" s="98" t="n"/>
      <c r="F184" s="98" t="n"/>
      <c r="G184" s="49" t="n"/>
      <c r="U184" t="inlineStr">
        <is>
          <t>Porter</t>
        </is>
      </c>
    </row>
    <row r="185" ht="24" customHeight="1">
      <c r="B185" s="47" t="n"/>
      <c r="C185" s="47" t="n"/>
      <c r="D185" s="51" t="n"/>
      <c r="E185" s="98" t="n"/>
      <c r="F185" s="98" t="n"/>
      <c r="G185" s="49" t="n"/>
      <c r="U185" t="inlineStr">
        <is>
          <t>President</t>
        </is>
      </c>
    </row>
    <row r="186" ht="24.75" customHeight="1">
      <c r="B186" s="47" t="n"/>
      <c r="C186" s="47" t="n"/>
      <c r="D186" s="51" t="n"/>
      <c r="E186" s="98" t="n"/>
      <c r="F186" s="98" t="n"/>
      <c r="G186" s="49" t="n"/>
      <c r="U186" t="inlineStr">
        <is>
          <t>Prevention/Education (OASAS Only) (345)</t>
        </is>
      </c>
    </row>
    <row r="187" ht="24" customHeight="1">
      <c r="B187" s="47" t="n"/>
      <c r="C187" s="47" t="n"/>
      <c r="D187" s="51" t="n"/>
      <c r="E187" s="98" t="n"/>
      <c r="F187" s="98" t="n"/>
      <c r="G187" s="49" t="n"/>
      <c r="U187" t="inlineStr">
        <is>
          <t>Principal Administrative Associate (PAA)</t>
        </is>
      </c>
    </row>
    <row r="188" ht="24" customHeight="1">
      <c r="B188" s="47" t="n"/>
      <c r="C188" s="47" t="n"/>
      <c r="D188" s="51" t="n"/>
      <c r="E188" s="98" t="n"/>
      <c r="F188" s="98" t="n"/>
      <c r="G188" s="49" t="n"/>
      <c r="U188" t="inlineStr">
        <is>
          <t>Principal of School (SED Only) (514)</t>
        </is>
      </c>
    </row>
    <row r="189" ht="24" customHeight="1">
      <c r="B189" s="47" t="n"/>
      <c r="C189" s="47" t="n"/>
      <c r="D189" s="51" t="n"/>
      <c r="E189" s="98" t="n"/>
      <c r="F189" s="98" t="n"/>
      <c r="G189" s="49" t="n"/>
      <c r="U189" t="inlineStr">
        <is>
          <t>Process Server</t>
        </is>
      </c>
    </row>
    <row r="190" ht="24" customHeight="1">
      <c r="B190" s="47" t="n"/>
      <c r="C190" s="47" t="n"/>
      <c r="D190" s="51" t="n"/>
      <c r="E190" s="98" t="n"/>
      <c r="F190" s="98" t="n"/>
      <c r="G190" s="49" t="n"/>
      <c r="U190" t="inlineStr">
        <is>
          <t>Production Staff (400)</t>
        </is>
      </c>
    </row>
    <row r="191" ht="24" customHeight="1">
      <c r="B191" s="47" t="n"/>
      <c r="C191" s="47" t="n"/>
      <c r="D191" s="51" t="n"/>
      <c r="E191" s="98" t="n"/>
      <c r="F191" s="98" t="n"/>
      <c r="G191" s="49" t="n"/>
      <c r="U191" t="inlineStr">
        <is>
          <t>Program Assistant/Aide</t>
        </is>
      </c>
    </row>
    <row r="192" ht="24" customHeight="1">
      <c r="B192" s="47" t="n"/>
      <c r="C192" s="47" t="n"/>
      <c r="D192" s="51" t="n"/>
      <c r="E192" s="98" t="n"/>
      <c r="F192" s="98" t="n"/>
      <c r="G192" s="49" t="n"/>
      <c r="U192" t="inlineStr">
        <is>
          <t>Program Coordinator</t>
        </is>
      </c>
    </row>
    <row r="193" ht="24" customHeight="1">
      <c r="B193" s="47" t="n"/>
      <c r="C193" s="47" t="n"/>
      <c r="D193" s="51" t="n"/>
      <c r="E193" s="98" t="n"/>
      <c r="F193" s="98" t="n"/>
      <c r="G193" s="49" t="n"/>
      <c r="U193" t="inlineStr">
        <is>
          <t>Program Director (501)</t>
        </is>
      </c>
    </row>
    <row r="194" ht="24.75" customHeight="1">
      <c r="B194" s="47" t="n"/>
      <c r="C194" s="47" t="n"/>
      <c r="D194" s="51" t="n"/>
      <c r="E194" s="98" t="n"/>
      <c r="F194" s="98" t="n"/>
      <c r="G194" s="49" t="n"/>
      <c r="U194" t="inlineStr">
        <is>
          <t>Program Director (MD License)</t>
        </is>
      </c>
    </row>
    <row r="195" ht="24" customHeight="1">
      <c r="B195" s="47" t="n"/>
      <c r="C195" s="47" t="n"/>
      <c r="D195" s="51" t="n"/>
      <c r="E195" s="98" t="n"/>
      <c r="F195" s="98" t="n"/>
      <c r="G195" s="49" t="n"/>
      <c r="U195" t="inlineStr">
        <is>
          <t>Program Director (Teacher License)</t>
        </is>
      </c>
    </row>
    <row r="196" ht="24" customHeight="1">
      <c r="B196" s="47" t="n"/>
      <c r="C196" s="47" t="n"/>
      <c r="D196" s="51" t="n"/>
      <c r="E196" s="98" t="n"/>
      <c r="F196" s="98" t="n"/>
      <c r="G196" s="49" t="n"/>
      <c r="U196" t="inlineStr">
        <is>
          <t>Program Director Assistant</t>
        </is>
      </c>
    </row>
    <row r="197" ht="24" customHeight="1">
      <c r="B197" s="47" t="n"/>
      <c r="C197" s="47" t="n"/>
      <c r="D197" s="51" t="n"/>
      <c r="E197" s="98" t="n"/>
      <c r="F197" s="98" t="n"/>
      <c r="G197" s="49" t="n"/>
      <c r="U197" t="inlineStr">
        <is>
          <t>Program Research/Evaluation (510)</t>
        </is>
      </c>
    </row>
    <row r="198" ht="24.75" customHeight="1">
      <c r="B198" s="63" t="n"/>
      <c r="C198" s="63" t="n"/>
      <c r="D198" s="99" t="n"/>
      <c r="E198" s="100" t="n"/>
      <c r="F198" s="101" t="n"/>
      <c r="G198" s="67" t="n"/>
      <c r="U198" t="inlineStr">
        <is>
          <t>Project Manager</t>
        </is>
      </c>
    </row>
    <row r="199" ht="24" customHeight="1">
      <c r="B199" s="68" t="n"/>
      <c r="C199" s="69" t="n"/>
      <c r="D199" s="69" t="n"/>
      <c r="E199" s="70" t="n"/>
      <c r="F199" s="70" t="n"/>
      <c r="G199" s="71">
        <f>SUM(G177:G198)</f>
        <v/>
      </c>
      <c r="U199" t="inlineStr">
        <is>
          <t>Psychiatrist (318)</t>
        </is>
      </c>
    </row>
    <row r="200" ht="15.75" customHeight="1">
      <c r="B200" s="73">
        <f>+B36</f>
        <v/>
      </c>
      <c r="U200" t="inlineStr">
        <is>
          <t>Psychologist (Licensed) (321)</t>
        </is>
      </c>
    </row>
    <row r="201" ht="15.75" customHeight="1">
      <c r="B201" s="89">
        <f>+B37</f>
        <v/>
      </c>
      <c r="C201" s="226" t="n"/>
      <c r="D201" s="263" t="n"/>
      <c r="E201" s="263" t="n"/>
      <c r="F201" s="263" t="n"/>
      <c r="G201" s="265" t="n"/>
      <c r="U201" t="inlineStr">
        <is>
          <t>Psychologist (Master's Level)/Behavioral Specialist (322)</t>
        </is>
      </c>
    </row>
    <row r="202" ht="15.75" customHeight="1">
      <c r="B202" s="77" t="n"/>
      <c r="C202" s="226" t="n"/>
      <c r="D202" s="263" t="n"/>
      <c r="E202" s="263" t="n"/>
      <c r="F202" s="263" t="n"/>
      <c r="G202" s="265" t="n"/>
      <c r="U202" t="inlineStr">
        <is>
          <t>Psychology Worker/Other Behavioral Worker (323)</t>
        </is>
      </c>
    </row>
    <row r="203" ht="15.75" customHeight="1">
      <c r="B203" s="78" t="n"/>
      <c r="C203" s="226" t="n"/>
      <c r="D203" s="263" t="n"/>
      <c r="E203" s="263" t="n"/>
      <c r="F203" s="263" t="n"/>
      <c r="G203" s="265" t="n"/>
      <c r="U203" t="inlineStr">
        <is>
          <t>Quality Assurance Manager</t>
        </is>
      </c>
    </row>
    <row r="204" ht="15.75" customHeight="1">
      <c r="B204" s="80" t="n"/>
      <c r="C204" s="227" t="n"/>
      <c r="D204" s="263" t="n"/>
      <c r="E204" s="263" t="n"/>
      <c r="F204" s="263" t="n"/>
      <c r="G204" s="265" t="n"/>
      <c r="U204" t="inlineStr">
        <is>
          <t>Receptionist</t>
        </is>
      </c>
    </row>
    <row r="205" ht="18" customHeight="1">
      <c r="B205" s="228" t="inlineStr">
        <is>
          <t>PAGE 2D</t>
        </is>
      </c>
      <c r="L205" s="6" t="n"/>
      <c r="M205" s="6" t="n"/>
      <c r="N205" s="6" t="n"/>
      <c r="O205" s="6" t="n"/>
      <c r="U205" t="inlineStr">
        <is>
          <t>Recreation Coordinator</t>
        </is>
      </c>
    </row>
    <row r="206" ht="30" customHeight="1">
      <c r="A206" s="225" t="n"/>
      <c r="L206" s="81" t="n"/>
      <c r="M206" s="81" t="n"/>
      <c r="N206" s="81" t="n"/>
      <c r="O206" s="81" t="n"/>
      <c r="U206" t="inlineStr">
        <is>
          <t>Reengagement/Retention Staff</t>
        </is>
      </c>
    </row>
    <row r="207" ht="27.75" customHeight="1">
      <c r="A207" s="225" t="n"/>
      <c r="L207" s="82" t="n"/>
      <c r="M207" s="82" t="n"/>
      <c r="N207" s="82" t="n"/>
      <c r="O207" s="82" t="n"/>
      <c r="U207" t="inlineStr">
        <is>
          <t>Regional Director</t>
        </is>
      </c>
    </row>
    <row r="208" ht="15.75" customHeight="1">
      <c r="B208" s="83" t="n"/>
      <c r="C208" s="22" t="n"/>
      <c r="U208" t="inlineStr">
        <is>
          <t>Relief</t>
        </is>
      </c>
    </row>
    <row r="209" ht="16.5" customHeight="1">
      <c r="B209" s="14" t="inlineStr">
        <is>
          <t>CBO NAME:</t>
        </is>
      </c>
      <c r="C209" s="212">
        <f>SUMMARY!$B$6</f>
        <v/>
      </c>
      <c r="D209" s="254" t="n"/>
      <c r="E209" s="23" t="inlineStr">
        <is>
          <t>DYCD ID #</t>
        </is>
      </c>
      <c r="F209" s="23" t="n"/>
      <c r="G209" s="24">
        <f>SUMMARY!G7</f>
        <v/>
      </c>
      <c r="U209" t="inlineStr">
        <is>
          <t>Residence Worker (Does not apply to SED) (202)</t>
        </is>
      </c>
    </row>
    <row r="210" ht="16.5" customHeight="1">
      <c r="B210" s="14" t="inlineStr">
        <is>
          <t>BUDGET PERIOD:</t>
        </is>
      </c>
      <c r="C210" s="214">
        <f>SUMMARY!$B$8</f>
        <v/>
      </c>
      <c r="D210" s="255" t="n"/>
      <c r="E210" s="23" t="inlineStr">
        <is>
          <t>BUDGET CODE</t>
        </is>
      </c>
      <c r="F210" s="23" t="n"/>
      <c r="G210" s="25">
        <f>SUMMARY!G8</f>
        <v/>
      </c>
      <c r="U210" t="inlineStr">
        <is>
          <t>Resource Coordinator</t>
        </is>
      </c>
    </row>
    <row r="211" ht="15.75" customHeight="1">
      <c r="B211" s="27" t="n"/>
      <c r="C211" s="27" t="n"/>
      <c r="D211" s="28" t="n"/>
      <c r="F211" s="29" t="inlineStr">
        <is>
          <t>MONTH</t>
        </is>
      </c>
      <c r="G211" s="29" t="inlineStr">
        <is>
          <t>YEAR</t>
        </is>
      </c>
      <c r="U211" t="inlineStr">
        <is>
          <t>Resource/Outreach Worker</t>
        </is>
      </c>
    </row>
    <row r="212" ht="21" customHeight="1">
      <c r="B212" s="30" t="n"/>
      <c r="C212" s="31" t="n"/>
      <c r="D212" s="32" t="n"/>
      <c r="F212" s="33">
        <f>SUMMARY!F11</f>
        <v/>
      </c>
      <c r="G212" s="33">
        <f>SUMMARY!G11</f>
        <v/>
      </c>
      <c r="U212" t="inlineStr">
        <is>
          <t>Respite/Skill Builder</t>
        </is>
      </c>
    </row>
    <row r="213" ht="25.5" customHeight="1">
      <c r="B213" s="216" t="n"/>
      <c r="U213" t="inlineStr">
        <is>
          <t>Rotating Field Monitor</t>
        </is>
      </c>
    </row>
    <row r="214" ht="15.75" customHeight="1">
      <c r="B214" s="27" t="n"/>
      <c r="U214" t="inlineStr">
        <is>
          <t>RTF (Residential Treatment Facility) Transition Coordinator (OMH Only) (352)</t>
        </is>
      </c>
    </row>
    <row r="215" ht="24" customHeight="1">
      <c r="B215" s="229" t="inlineStr">
        <is>
          <t>SALARIED EMPLOYEES</t>
        </is>
      </c>
      <c r="C215" s="259" t="n"/>
      <c r="D215" s="259" t="n"/>
      <c r="E215" s="259" t="n"/>
      <c r="F215" s="259" t="n"/>
      <c r="G215" s="259" t="n"/>
      <c r="U215" t="inlineStr">
        <is>
          <t>Secretary</t>
        </is>
      </c>
    </row>
    <row r="216" ht="24" customHeight="1">
      <c r="B216" s="230" t="inlineStr">
        <is>
          <t>PAYROLL</t>
        </is>
      </c>
      <c r="C216" s="230" t="inlineStr">
        <is>
          <t>PAYEE</t>
        </is>
      </c>
      <c r="D216" s="266" t="n"/>
      <c r="E216" s="231" t="inlineStr">
        <is>
          <t>PAYROLL PERIOD</t>
        </is>
      </c>
      <c r="F216" s="267" t="n"/>
      <c r="G216" s="232" t="inlineStr">
        <is>
          <t>INVOICED AMOUNT</t>
        </is>
      </c>
      <c r="U216" t="inlineStr">
        <is>
          <t>Security (105)</t>
        </is>
      </c>
    </row>
    <row r="217" ht="24" customHeight="1">
      <c r="B217" s="43" t="inlineStr">
        <is>
          <t>DATE</t>
        </is>
      </c>
      <c r="C217" s="43" t="inlineStr">
        <is>
          <t>NAME</t>
        </is>
      </c>
      <c r="D217" s="85" t="inlineStr">
        <is>
          <t>TITLE CODE</t>
        </is>
      </c>
      <c r="E217" s="86" t="inlineStr">
        <is>
          <t>FROM</t>
        </is>
      </c>
      <c r="F217" s="86" t="inlineStr">
        <is>
          <t>TO</t>
        </is>
      </c>
      <c r="G217" s="260" t="n"/>
      <c r="U217" t="inlineStr">
        <is>
          <t>Senior Accountant</t>
        </is>
      </c>
    </row>
    <row r="218" ht="24" customHeight="1">
      <c r="B218" s="102" t="n"/>
      <c r="C218" s="102" t="n"/>
      <c r="D218" s="103" t="n"/>
      <c r="E218" s="104" t="n"/>
      <c r="F218" s="104" t="n"/>
      <c r="G218" s="92" t="n"/>
      <c r="U218" t="inlineStr">
        <is>
          <t>Senior Aide</t>
        </is>
      </c>
    </row>
    <row r="219" ht="24" customHeight="1">
      <c r="B219" s="105" t="n"/>
      <c r="C219" s="105" t="n"/>
      <c r="D219" s="106" t="n"/>
      <c r="E219" s="107" t="n"/>
      <c r="F219" s="107" t="n"/>
      <c r="G219" s="49" t="n"/>
      <c r="U219" t="inlineStr">
        <is>
          <t>Senior Case Manager</t>
        </is>
      </c>
    </row>
    <row r="220" ht="24" customHeight="1">
      <c r="B220" s="47" t="n"/>
      <c r="C220" s="47" t="n"/>
      <c r="D220" s="51" t="n"/>
      <c r="E220" s="98" t="n"/>
      <c r="F220" s="98" t="n"/>
      <c r="G220" s="49" t="n"/>
      <c r="U220" t="inlineStr">
        <is>
          <t>Senior Counselor (OMH CR Only) (205)</t>
        </is>
      </c>
    </row>
    <row r="221" ht="24" customHeight="1">
      <c r="B221" s="47" t="n"/>
      <c r="C221" s="47" t="n"/>
      <c r="D221" s="51" t="n"/>
      <c r="E221" s="98" t="n"/>
      <c r="F221" s="98" t="n"/>
      <c r="G221" s="49" t="n"/>
      <c r="U221" t="inlineStr">
        <is>
          <t>Senior Manager</t>
        </is>
      </c>
    </row>
    <row r="222" ht="24" customHeight="1">
      <c r="B222" s="47" t="n"/>
      <c r="C222" s="47" t="n"/>
      <c r="D222" s="51" t="n"/>
      <c r="E222" s="98" t="n"/>
      <c r="F222" s="98" t="n"/>
      <c r="G222" s="49" t="n"/>
      <c r="U222" t="inlineStr">
        <is>
          <t>Senior Staff Attorney</t>
        </is>
      </c>
    </row>
    <row r="223" ht="24" customHeight="1">
      <c r="B223" s="47" t="n"/>
      <c r="C223" s="47" t="n"/>
      <c r="D223" s="51" t="n"/>
      <c r="E223" s="98" t="n"/>
      <c r="F223" s="98" t="n"/>
      <c r="G223" s="49" t="n"/>
      <c r="U223" t="inlineStr">
        <is>
          <t>Senior Vice President</t>
        </is>
      </c>
    </row>
    <row r="224" ht="24" customHeight="1">
      <c r="B224" s="47" t="n"/>
      <c r="C224" s="47" t="n"/>
      <c r="D224" s="51" t="n"/>
      <c r="E224" s="98" t="n"/>
      <c r="F224" s="98" t="n"/>
      <c r="G224" s="49" t="n"/>
      <c r="U224" t="inlineStr">
        <is>
          <t>Service Coordinator Medicaid Service Coordination (OPWDD Only) (351)</t>
        </is>
      </c>
    </row>
    <row r="225" ht="24" customHeight="1">
      <c r="B225" s="47" t="n"/>
      <c r="C225" s="47" t="n"/>
      <c r="D225" s="51" t="n"/>
      <c r="E225" s="98" t="n"/>
      <c r="F225" s="98" t="n"/>
      <c r="G225" s="49" t="n"/>
      <c r="U225" t="inlineStr">
        <is>
          <t>Services Coordinator</t>
        </is>
      </c>
    </row>
    <row r="226" ht="24" customHeight="1">
      <c r="B226" s="47" t="n"/>
      <c r="C226" s="47" t="n"/>
      <c r="D226" s="51" t="n"/>
      <c r="E226" s="98" t="n"/>
      <c r="F226" s="98" t="n"/>
      <c r="G226" s="49" t="n"/>
      <c r="U226" t="inlineStr">
        <is>
          <t>Shop Instructor</t>
        </is>
      </c>
    </row>
    <row r="227" ht="24" customHeight="1">
      <c r="B227" s="47" t="n"/>
      <c r="C227" s="47" t="n"/>
      <c r="D227" s="51" t="n"/>
      <c r="E227" s="98" t="n"/>
      <c r="F227" s="98" t="n"/>
      <c r="G227" s="49" t="n"/>
      <c r="U227" t="inlineStr">
        <is>
          <t>Site Administrator</t>
        </is>
      </c>
    </row>
    <row r="228" ht="24" customHeight="1">
      <c r="B228" s="47" t="n"/>
      <c r="C228" s="47" t="n"/>
      <c r="D228" s="51" t="n"/>
      <c r="E228" s="98" t="n"/>
      <c r="F228" s="98" t="n"/>
      <c r="G228" s="49" t="n"/>
      <c r="U228" t="inlineStr">
        <is>
          <t>Social Worker, Certified (CSW) (324)</t>
        </is>
      </c>
    </row>
    <row r="229" ht="24" customHeight="1">
      <c r="B229" s="47" t="n"/>
      <c r="C229" s="47" t="n"/>
      <c r="D229" s="51" t="n"/>
      <c r="E229" s="98" t="n"/>
      <c r="F229" s="98" t="n"/>
      <c r="G229" s="49" t="n"/>
      <c r="U229" t="inlineStr">
        <is>
          <t>Social Worker/ Social Worker Masters Level (325)</t>
        </is>
      </c>
    </row>
    <row r="230" ht="24" customHeight="1">
      <c r="B230" s="47" t="n"/>
      <c r="C230" s="47" t="n"/>
      <c r="D230" s="51" t="n"/>
      <c r="E230" s="98" t="n"/>
      <c r="F230" s="98" t="n"/>
      <c r="G230" s="49" t="n"/>
      <c r="U230" t="inlineStr">
        <is>
          <t>Staff Attorney</t>
        </is>
      </c>
    </row>
    <row r="231" ht="24" customHeight="1">
      <c r="B231" s="47" t="n"/>
      <c r="C231" s="47" t="n"/>
      <c r="D231" s="51" t="n"/>
      <c r="E231" s="98" t="n"/>
      <c r="F231" s="98" t="n"/>
      <c r="G231" s="49" t="n"/>
      <c r="U231" t="inlineStr">
        <is>
          <t>Staff Training (Agency Administration) (620)</t>
        </is>
      </c>
    </row>
    <row r="232" ht="24" customHeight="1">
      <c r="B232" s="47" t="n"/>
      <c r="C232" s="47" t="n"/>
      <c r="D232" s="51" t="n"/>
      <c r="E232" s="98" t="n"/>
      <c r="F232" s="98" t="n"/>
      <c r="G232" s="49" t="n"/>
      <c r="U232" t="inlineStr">
        <is>
          <t>Staff Training (Program Administration) (520)</t>
        </is>
      </c>
    </row>
    <row r="233" ht="24" customHeight="1">
      <c r="B233" s="47" t="n"/>
      <c r="C233" s="47" t="n"/>
      <c r="D233" s="51" t="n"/>
      <c r="E233" s="98" t="n"/>
      <c r="F233" s="98" t="n"/>
      <c r="G233" s="49" t="n"/>
      <c r="U233" t="inlineStr">
        <is>
          <t>Staff Training (Program/site) (OPWDD and SED only) (347)</t>
        </is>
      </c>
    </row>
    <row r="234" ht="24" customHeight="1">
      <c r="B234" s="47" t="n"/>
      <c r="C234" s="47" t="n"/>
      <c r="D234" s="51" t="n"/>
      <c r="E234" s="98" t="n"/>
      <c r="F234" s="98" t="n"/>
      <c r="G234" s="49" t="n"/>
      <c r="U234" t="inlineStr">
        <is>
          <t>Street Worker</t>
        </is>
      </c>
    </row>
    <row r="235" ht="24" customHeight="1">
      <c r="B235" s="47" t="n"/>
      <c r="C235" s="47" t="n"/>
      <c r="D235" s="51" t="n"/>
      <c r="E235" s="98" t="n"/>
      <c r="F235" s="98" t="n"/>
      <c r="G235" s="49" t="n"/>
      <c r="U235" t="inlineStr">
        <is>
          <t>Student Advisor</t>
        </is>
      </c>
    </row>
    <row r="236" ht="24" customHeight="1">
      <c r="B236" s="47" t="n"/>
      <c r="C236" s="47" t="n"/>
      <c r="D236" s="51" t="n"/>
      <c r="E236" s="98" t="n"/>
      <c r="F236" s="98" t="n"/>
      <c r="G236" s="49" t="n"/>
      <c r="U236" t="inlineStr">
        <is>
          <t>Summer Staff</t>
        </is>
      </c>
    </row>
    <row r="237" ht="24" customHeight="1">
      <c r="B237" s="47" t="n"/>
      <c r="C237" s="47" t="n"/>
      <c r="D237" s="51" t="n"/>
      <c r="E237" s="98" t="n"/>
      <c r="F237" s="98" t="n"/>
      <c r="G237" s="49" t="n"/>
      <c r="U237" t="inlineStr">
        <is>
          <t>Supervising Attorney</t>
        </is>
      </c>
    </row>
    <row r="238" ht="24" customHeight="1">
      <c r="B238" s="47" t="n"/>
      <c r="C238" s="47" t="n"/>
      <c r="D238" s="51" t="n"/>
      <c r="E238" s="98" t="n"/>
      <c r="F238" s="98" t="n"/>
      <c r="G238" s="49" t="n"/>
      <c r="U238" t="inlineStr">
        <is>
          <t>Supervising Teacher (SED Only) (215)</t>
        </is>
      </c>
    </row>
    <row r="239" ht="24.75" customHeight="1">
      <c r="B239" s="63" t="n"/>
      <c r="C239" s="63" t="n"/>
      <c r="D239" s="99" t="n"/>
      <c r="E239" s="100" t="n"/>
      <c r="F239" s="101" t="n"/>
      <c r="G239" s="67" t="n"/>
      <c r="U239" t="inlineStr">
        <is>
          <t>Supervisor</t>
        </is>
      </c>
    </row>
    <row r="240" ht="24" customHeight="1">
      <c r="B240" s="68" t="n"/>
      <c r="C240" s="69" t="n"/>
      <c r="D240" s="69" t="n"/>
      <c r="E240" s="70" t="n"/>
      <c r="F240" s="70" t="n"/>
      <c r="G240" s="71">
        <f>SUM(G218:G239)</f>
        <v/>
      </c>
      <c r="U240" t="inlineStr">
        <is>
          <t>Supervisor-Social Services (SED Only) (513)</t>
        </is>
      </c>
    </row>
    <row r="241" ht="15.75" customHeight="1">
      <c r="B241" s="73">
        <f>+B36</f>
        <v/>
      </c>
      <c r="U241" t="inlineStr">
        <is>
          <t>Supervisor (OMH CR Only) (206)</t>
        </is>
      </c>
    </row>
    <row r="242" ht="15.75" customHeight="1">
      <c r="B242" s="89">
        <f>+B37</f>
        <v/>
      </c>
      <c r="C242" s="226" t="n"/>
      <c r="D242" s="263" t="n"/>
      <c r="E242" s="263" t="n"/>
      <c r="F242" s="263" t="n"/>
      <c r="G242" s="265" t="n"/>
      <c r="U242" t="inlineStr">
        <is>
          <t>Supervisor of Teaching Services/Director of Education Services</t>
        </is>
      </c>
    </row>
    <row r="243" ht="15.75" customHeight="1">
      <c r="B243" s="77" t="n"/>
      <c r="C243" s="226" t="n"/>
      <c r="D243" s="263" t="n"/>
      <c r="E243" s="263" t="n"/>
      <c r="F243" s="263" t="n"/>
      <c r="G243" s="265" t="n"/>
      <c r="U243" t="inlineStr">
        <is>
          <t>Support Staff</t>
        </is>
      </c>
    </row>
    <row r="244" ht="15.75" customHeight="1">
      <c r="B244" s="78" t="n"/>
      <c r="C244" s="226" t="n"/>
      <c r="D244" s="263" t="n"/>
      <c r="E244" s="263" t="n"/>
      <c r="F244" s="263" t="n"/>
      <c r="G244" s="265" t="n"/>
      <c r="U244" t="inlineStr">
        <is>
          <t>Teacher-Coverage/Floating (SED Only) (227)</t>
        </is>
      </c>
    </row>
    <row r="245" ht="15.75" customHeight="1">
      <c r="B245" s="80" t="n"/>
      <c r="C245" s="227" t="n"/>
      <c r="D245" s="263" t="n"/>
      <c r="E245" s="263" t="n"/>
      <c r="F245" s="263" t="n"/>
      <c r="G245" s="265" t="n"/>
      <c r="U245" t="inlineStr">
        <is>
          <t>Teacher-Deaf (SED Only) (261)</t>
        </is>
      </c>
    </row>
    <row r="246" ht="26.25" customHeight="1">
      <c r="B246" s="228" t="inlineStr">
        <is>
          <t>Page 2E</t>
        </is>
      </c>
      <c r="L246" s="6" t="n"/>
      <c r="M246" s="6" t="n"/>
      <c r="N246" s="6" t="n"/>
      <c r="O246" s="6" t="n"/>
      <c r="U246" t="inlineStr">
        <is>
          <t>Teacher-Deaf/Blindness (SED Only) (263)</t>
        </is>
      </c>
    </row>
    <row r="247" ht="15.75" customHeight="1">
      <c r="U247" t="inlineStr">
        <is>
          <t>Teacher-Hard of Hearing (SED Only) (262)</t>
        </is>
      </c>
    </row>
    <row r="248" ht="15.75" customHeight="1">
      <c r="U248" t="inlineStr">
        <is>
          <t>Teacher-Non-Disabled (SED Only) (260)</t>
        </is>
      </c>
    </row>
    <row r="249" ht="15.75" customHeight="1">
      <c r="U249" t="inlineStr">
        <is>
          <t>Teacher-Other (222)</t>
        </is>
      </c>
    </row>
    <row r="250" ht="15.75" customHeight="1">
      <c r="U250" t="inlineStr">
        <is>
          <t>Teacher-Physical Education (220)</t>
        </is>
      </c>
    </row>
    <row r="251" ht="15.75" customHeight="1">
      <c r="U251" t="inlineStr">
        <is>
          <t>Teacher-Special Education (218)</t>
        </is>
      </c>
    </row>
    <row r="252" ht="15.75" customHeight="1">
      <c r="U252" t="inlineStr">
        <is>
          <t>Teacher-Speech Certified (SED Only) (225)</t>
        </is>
      </c>
    </row>
    <row r="253" ht="15.75" customHeight="1">
      <c r="U253" t="inlineStr">
        <is>
          <t>Teacher-Substitute (SED Only) (224)</t>
        </is>
      </c>
    </row>
    <row r="254" ht="15.75" customHeight="1">
      <c r="U254" t="inlineStr">
        <is>
          <t>Teacher-Vocational/Occupational Education (SED Only) (221)</t>
        </is>
      </c>
    </row>
    <row r="255" ht="15.75" customHeight="1">
      <c r="U255" t="inlineStr">
        <is>
          <t>Teacher (Licensed)</t>
        </is>
      </c>
    </row>
    <row r="256" ht="15.75" customHeight="1">
      <c r="U256" t="inlineStr">
        <is>
          <t>Teacher Aide (228)</t>
        </is>
      </c>
    </row>
    <row r="257" ht="15.75" customHeight="1">
      <c r="U257" t="inlineStr">
        <is>
          <t>Teacher Aide/Assistant - Substitute (230)</t>
        </is>
      </c>
    </row>
    <row r="258" ht="15.75" customHeight="1">
      <c r="U258" t="inlineStr">
        <is>
          <t>Teacher Assistant (232)</t>
        </is>
      </c>
    </row>
    <row r="259" ht="15.75" customHeight="1">
      <c r="U259" t="inlineStr">
        <is>
          <t>Teacher Part Time</t>
        </is>
      </c>
    </row>
    <row r="260" ht="15.75" customHeight="1">
      <c r="U260" t="inlineStr">
        <is>
          <t>Team Leader</t>
        </is>
      </c>
    </row>
    <row r="261" ht="15.75" customHeight="1">
      <c r="U261" t="inlineStr">
        <is>
          <t>Temp Pool Coordinator</t>
        </is>
      </c>
    </row>
    <row r="262" ht="15.75" customHeight="1">
      <c r="U262" t="inlineStr">
        <is>
          <t>Therapist</t>
        </is>
      </c>
    </row>
    <row r="263" ht="15.75" customHeight="1">
      <c r="U263" t="inlineStr">
        <is>
          <t>Therapist-Activity/Creative Arts (332)</t>
        </is>
      </c>
    </row>
    <row r="264" ht="15.75" customHeight="1">
      <c r="U264" t="inlineStr">
        <is>
          <t>Therapist-Occupational (333)</t>
        </is>
      </c>
    </row>
    <row r="265" ht="15.75" customHeight="1">
      <c r="U265" t="inlineStr">
        <is>
          <t>Therapist-Physical (334)</t>
        </is>
      </c>
    </row>
    <row r="266" ht="15.75" customHeight="1">
      <c r="U266" t="inlineStr">
        <is>
          <t>Therapist-Recreation (330)</t>
        </is>
      </c>
    </row>
    <row r="267" ht="15.75" customHeight="1">
      <c r="U267" t="inlineStr">
        <is>
          <t>Therapist-Speech (335)</t>
        </is>
      </c>
    </row>
    <row r="268" ht="15.75" customHeight="1">
      <c r="U268" t="inlineStr">
        <is>
          <t>Therapy Assistant/Activity Assistant (337)</t>
        </is>
      </c>
    </row>
    <row r="269" ht="15.75" customHeight="1">
      <c r="U269" t="inlineStr">
        <is>
          <t>Timekeeper/Coordinator</t>
        </is>
      </c>
    </row>
    <row r="270" ht="15.75" customHeight="1">
      <c r="U270" t="inlineStr">
        <is>
          <t>Training Instructor</t>
        </is>
      </c>
    </row>
    <row r="271" ht="15.75" customHeight="1">
      <c r="U271" t="inlineStr">
        <is>
          <t>Transportation Coordinator</t>
        </is>
      </c>
    </row>
    <row r="272" ht="15.75" customHeight="1">
      <c r="U272" t="inlineStr">
        <is>
          <t>Transitional Planners</t>
        </is>
      </c>
    </row>
    <row r="273" ht="15.75" customHeight="1">
      <c r="U273" t="inlineStr">
        <is>
          <t>Transportation Worker (104)</t>
        </is>
      </c>
    </row>
    <row r="274" ht="15.75" customHeight="1">
      <c r="U274" t="inlineStr">
        <is>
          <t>Tutor</t>
        </is>
      </c>
    </row>
    <row r="275" ht="15.75" customHeight="1">
      <c r="U275" t="inlineStr">
        <is>
          <t>Unit Assistant</t>
        </is>
      </c>
    </row>
    <row r="276" ht="15.75" customHeight="1">
      <c r="U276" t="inlineStr">
        <is>
          <t>Unit Director</t>
        </is>
      </c>
    </row>
    <row r="277" ht="15.75" customHeight="1">
      <c r="U277" t="inlineStr">
        <is>
          <t>Urban Housing Specialist</t>
        </is>
      </c>
    </row>
    <row r="278" ht="15.75" customHeight="1">
      <c r="U278" t="inlineStr">
        <is>
          <t>Utilization Review/Quality Assurance (Agency Administration) (621)</t>
        </is>
      </c>
    </row>
    <row r="279" ht="15.75" customHeight="1">
      <c r="U279" t="inlineStr">
        <is>
          <t>Utilization Review/Quality Assurance (Program Administration) (521)</t>
        </is>
      </c>
    </row>
    <row r="280" ht="15.75" customHeight="1">
      <c r="U280" t="inlineStr">
        <is>
          <t>Utilization Review/Quality Assurance (Program/site) (OPWDD Only) (349)</t>
        </is>
      </c>
    </row>
    <row r="281" ht="15.75" customHeight="1">
      <c r="U281" t="inlineStr">
        <is>
          <t>Verification Specialist</t>
        </is>
      </c>
    </row>
    <row r="282" ht="15.75" customHeight="1">
      <c r="U282" t="inlineStr">
        <is>
          <t>Vice President</t>
        </is>
      </c>
    </row>
    <row r="283" ht="15.75" customHeight="1">
      <c r="U283" t="inlineStr">
        <is>
          <t>Vice President of Clinical Operations</t>
        </is>
      </c>
    </row>
    <row r="284" ht="15.75" customHeight="1">
      <c r="U284" t="inlineStr">
        <is>
          <t>Vice President of Mental Health Services</t>
        </is>
      </c>
    </row>
    <row r="285" ht="15.75" customHeight="1">
      <c r="U285" t="inlineStr">
        <is>
          <t>Volunteer Coordinator</t>
        </is>
      </c>
    </row>
    <row r="286" ht="15.75" customHeight="1">
      <c r="U286" t="inlineStr">
        <is>
          <t>Water Safety Instructor</t>
        </is>
      </c>
    </row>
    <row r="287" ht="15.75" customHeight="1">
      <c r="U287" t="inlineStr">
        <is>
          <t>WEP Field Monitor</t>
        </is>
      </c>
    </row>
    <row r="288" ht="15.75" customHeight="1">
      <c r="U288" t="inlineStr">
        <is>
          <t>WEP Specialist</t>
        </is>
      </c>
    </row>
    <row r="289" ht="15.75" customHeight="1">
      <c r="U289" t="inlineStr">
        <is>
          <t>Writing Instructor</t>
        </is>
      </c>
    </row>
    <row r="290" ht="15.75" customHeight="1">
      <c r="U290" t="inlineStr">
        <is>
          <t>Youth Advocate</t>
        </is>
      </c>
    </row>
    <row r="291" ht="15.75" customHeight="1">
      <c r="U291" t="inlineStr">
        <is>
          <t>Youth Counselor</t>
        </is>
      </c>
    </row>
    <row r="292" ht="15.75" customHeight="1">
      <c r="U292" t="inlineStr">
        <is>
          <t>Youth Employment Coordinator</t>
        </is>
      </c>
    </row>
    <row r="293" ht="15.75" customHeight="1">
      <c r="U293" t="inlineStr">
        <is>
          <t>Youth Worker</t>
        </is>
      </c>
    </row>
  </sheetData>
  <mergeCells count="84">
    <mergeCell ref="C210:D210"/>
    <mergeCell ref="B8:G8"/>
    <mergeCell ref="B10:G10"/>
    <mergeCell ref="A124:K124"/>
    <mergeCell ref="C134:D134"/>
    <mergeCell ref="C93:D93"/>
    <mergeCell ref="C202:G202"/>
    <mergeCell ref="C40:G40"/>
    <mergeCell ref="C242:G242"/>
    <mergeCell ref="C201:G201"/>
    <mergeCell ref="C244:G244"/>
    <mergeCell ref="A42:K42"/>
    <mergeCell ref="C203:G203"/>
    <mergeCell ref="A206:K206"/>
    <mergeCell ref="C243:G243"/>
    <mergeCell ref="B215:G215"/>
    <mergeCell ref="A125:K125"/>
    <mergeCell ref="B82:K82"/>
    <mergeCell ref="I5:K6"/>
    <mergeCell ref="E93:F93"/>
    <mergeCell ref="C204:G204"/>
    <mergeCell ref="C175:D175"/>
    <mergeCell ref="E175:F175"/>
    <mergeCell ref="C5:D5"/>
    <mergeCell ref="C160:G160"/>
    <mergeCell ref="C216:D216"/>
    <mergeCell ref="C45:D45"/>
    <mergeCell ref="C4:D4"/>
    <mergeCell ref="G175:G176"/>
    <mergeCell ref="B49:G49"/>
    <mergeCell ref="I4:K4"/>
    <mergeCell ref="C80:G80"/>
    <mergeCell ref="B51:G51"/>
    <mergeCell ref="C39:G39"/>
    <mergeCell ref="C81:G81"/>
    <mergeCell ref="B131:G131"/>
    <mergeCell ref="A165:K165"/>
    <mergeCell ref="C38:G38"/>
    <mergeCell ref="C161:G161"/>
    <mergeCell ref="G11:G12"/>
    <mergeCell ref="C245:G245"/>
    <mergeCell ref="G52:G53"/>
    <mergeCell ref="A83:K83"/>
    <mergeCell ref="C86:D86"/>
    <mergeCell ref="A166:K166"/>
    <mergeCell ref="E52:F52"/>
    <mergeCell ref="A207:K207"/>
    <mergeCell ref="B164:K164"/>
    <mergeCell ref="C128:D128"/>
    <mergeCell ref="B174:G174"/>
    <mergeCell ref="B123:K123"/>
    <mergeCell ref="B41:K41"/>
    <mergeCell ref="C121:G121"/>
    <mergeCell ref="C127:D127"/>
    <mergeCell ref="C46:D46"/>
    <mergeCell ref="G134:G135"/>
    <mergeCell ref="C122:G122"/>
    <mergeCell ref="C209:D209"/>
    <mergeCell ref="B90:G90"/>
    <mergeCell ref="E134:F134"/>
    <mergeCell ref="A43:K43"/>
    <mergeCell ref="C37:G37"/>
    <mergeCell ref="B205:K205"/>
    <mergeCell ref="C78:G78"/>
    <mergeCell ref="B246:K246"/>
    <mergeCell ref="C79:G79"/>
    <mergeCell ref="C162:G162"/>
    <mergeCell ref="B172:G172"/>
    <mergeCell ref="C168:D168"/>
    <mergeCell ref="A84:K84"/>
    <mergeCell ref="B92:G92"/>
    <mergeCell ref="G93:G94"/>
    <mergeCell ref="G216:G217"/>
    <mergeCell ref="B133:G133"/>
    <mergeCell ref="C163:G163"/>
    <mergeCell ref="B213:G213"/>
    <mergeCell ref="C11:D11"/>
    <mergeCell ref="E11:F11"/>
    <mergeCell ref="E216:F216"/>
    <mergeCell ref="C169:D169"/>
    <mergeCell ref="C120:G120"/>
    <mergeCell ref="C52:D52"/>
    <mergeCell ref="C119:G119"/>
    <mergeCell ref="C87:D87"/>
  </mergeCells>
  <dataValidations count="1">
    <dataValidation sqref="D13:D34 D54:D75 D95:D116 D136:D157 D177:D198 D218:D239" showDropDown="0" showInputMessage="1" showErrorMessage="1" allowBlank="1" type="list">
      <formula1>$U$1:$U$293</formula1>
    </dataValidation>
  </dataValidations>
  <pageMargins left="0" right="0" top="0.5" bottom="0.5" header="0.5" footer="0.5"/>
  <pageSetup orientation="landscape" scale="49" fitToHeight="0" useFirstPageNumber="1" horizontalDpi="4294967295" verticalDpi="4294967295"/>
</worksheet>
</file>

<file path=xl/worksheets/sheet3.xml><?xml version="1.0" encoding="utf-8"?>
<worksheet xmlns="http://schemas.openxmlformats.org/spreadsheetml/2006/main">
  <sheetPr>
    <tabColor indexed="20"/>
    <outlinePr summaryBelow="1" summaryRight="1"/>
    <pageSetUpPr fitToPage="1"/>
  </sheetPr>
  <dimension ref="A1:V293"/>
  <sheetViews>
    <sheetView showGridLines="0" view="pageBreakPreview" zoomScale="70" zoomScaleNormal="40" workbookViewId="0">
      <selection activeCell="K10" sqref="K10"/>
    </sheetView>
  </sheetViews>
  <sheetFormatPr baseColWidth="8" defaultColWidth="11.42578125" defaultRowHeight="15"/>
  <cols>
    <col width="1" customWidth="1" style="109" min="1" max="1"/>
    <col width="15.7109375" customWidth="1" style="109" min="2" max="2"/>
    <col width="28.7109375" customWidth="1" style="109" min="3" max="3"/>
    <col width="63.7109375" customWidth="1" style="109" min="4" max="4"/>
    <col width="10.7109375" customWidth="1" style="116" min="5" max="5"/>
    <col width="10.7109375" customWidth="1" style="111" min="6" max="6"/>
    <col width="13.7109375" customWidth="1" style="109" min="7" max="7"/>
    <col width="2.85546875" customWidth="1" style="109" min="8" max="8"/>
    <col width="50.28515625" customWidth="1" style="13" min="9" max="9"/>
    <col hidden="1" width="11.42578125" customWidth="1" style="13" min="10" max="10"/>
    <col width="15" customWidth="1" style="13" min="11" max="11"/>
    <col width="3.28515625" customWidth="1" style="19" min="12" max="12"/>
    <col width="10.28515625" customWidth="1" style="19" min="13" max="15"/>
    <col hidden="1" width="11.42578125" customWidth="1" style="19" min="16" max="20"/>
    <col hidden="1" width="81.7109375" customWidth="1" style="19" min="21" max="21"/>
    <col width="11.42578125" customWidth="1" style="19" min="22" max="22"/>
    <col width="11.42578125" customWidth="1" style="109" min="23" max="23"/>
    <col width="11.42578125" customWidth="1" style="109" min="24" max="16384"/>
  </cols>
  <sheetData>
    <row r="1" ht="18" customFormat="1" customHeight="1" s="112">
      <c r="A1" s="113" t="n"/>
      <c r="B1" s="113" t="n"/>
      <c r="C1" s="113" t="n"/>
      <c r="D1" s="113" t="n"/>
      <c r="E1" s="113" t="n"/>
      <c r="F1" s="113" t="n"/>
      <c r="G1" s="113" t="n"/>
      <c r="H1" s="113" t="n"/>
      <c r="I1" s="113" t="n"/>
      <c r="J1" s="113" t="n"/>
      <c r="K1" s="113" t="n"/>
      <c r="L1" s="6" t="n"/>
      <c r="M1" s="6" t="n"/>
      <c r="N1" s="6" t="n"/>
      <c r="O1" s="6" t="n"/>
      <c r="P1" s="96" t="n"/>
      <c r="Q1" s="96" t="n"/>
      <c r="R1" s="96" t="n"/>
      <c r="S1" s="96" t="n"/>
      <c r="T1" s="96" t="n"/>
      <c r="U1" t="inlineStr">
        <is>
          <t>Account Manager</t>
        </is>
      </c>
      <c r="V1" s="96" t="n"/>
    </row>
    <row r="2" ht="18" customFormat="1" customHeight="1" s="112">
      <c r="A2" s="233" t="n"/>
      <c r="L2" s="6" t="n"/>
      <c r="M2" s="6" t="n"/>
      <c r="N2" s="6" t="n"/>
      <c r="O2" s="6" t="n"/>
      <c r="P2" s="96" t="n"/>
      <c r="Q2" s="96" t="n"/>
      <c r="R2" s="96" t="n"/>
      <c r="S2" s="96" t="n"/>
      <c r="T2" s="96" t="n"/>
      <c r="U2" t="inlineStr">
        <is>
          <t>Accountant (606)</t>
        </is>
      </c>
      <c r="V2" s="96" t="n"/>
    </row>
    <row r="3" ht="17.25" customHeight="1">
      <c r="B3" s="114" t="n"/>
      <c r="C3" s="115" t="n"/>
      <c r="E3" s="116" t="n"/>
      <c r="U3" t="inlineStr">
        <is>
          <t>Accountant/Bookkeeper (703)</t>
        </is>
      </c>
    </row>
    <row r="4" ht="24.75" customHeight="1">
      <c r="B4" s="117" t="inlineStr">
        <is>
          <t>CBO NAME:</t>
        </is>
      </c>
      <c r="C4" s="234">
        <f>SUMMARY!B6</f>
        <v/>
      </c>
      <c r="D4" s="254" t="n"/>
      <c r="E4" s="118" t="inlineStr">
        <is>
          <t>DYCD ID #</t>
        </is>
      </c>
      <c r="F4" s="119" t="n"/>
      <c r="G4" s="120">
        <f>SUMMARY!G7</f>
        <v/>
      </c>
      <c r="I4" s="213" t="inlineStr">
        <is>
          <t>DYCD USE ONLY</t>
        </is>
      </c>
      <c r="J4" s="256" t="n"/>
      <c r="K4" s="256" t="n"/>
      <c r="L4" s="6" t="n"/>
      <c r="M4" s="6" t="n"/>
      <c r="N4" s="6" t="n"/>
      <c r="O4" s="6" t="n"/>
      <c r="U4" t="inlineStr">
        <is>
          <t>Actor</t>
        </is>
      </c>
    </row>
    <row r="5" ht="24" customHeight="1">
      <c r="B5" s="117" t="inlineStr">
        <is>
          <t>BUDGET PERIOD:</t>
        </is>
      </c>
      <c r="C5" s="235">
        <f>SUMMARY!B8</f>
        <v/>
      </c>
      <c r="D5" s="255" t="n"/>
      <c r="E5" s="118" t="inlineStr">
        <is>
          <t>BUDGET CODE</t>
        </is>
      </c>
      <c r="F5" s="119" t="n"/>
      <c r="G5" s="121">
        <f>SUMMARY!G8</f>
        <v/>
      </c>
      <c r="I5" s="215" t="inlineStr">
        <is>
          <t>TITLE CODE SUBTOTAL</t>
        </is>
      </c>
      <c r="J5" s="257" t="n"/>
      <c r="K5" s="257" t="n"/>
      <c r="L5" s="26" t="n"/>
      <c r="M5" s="26" t="n"/>
      <c r="N5" s="26" t="n"/>
      <c r="O5" s="26" t="n"/>
      <c r="U5" t="inlineStr">
        <is>
          <t>Administrative Assistant (612)</t>
        </is>
      </c>
    </row>
    <row r="6" ht="19.5" customHeight="1">
      <c r="B6" s="122" t="n"/>
      <c r="C6" s="122" t="n"/>
      <c r="D6" s="123" t="n"/>
      <c r="F6" s="124" t="inlineStr">
        <is>
          <t>MONTH</t>
        </is>
      </c>
      <c r="G6" s="125" t="inlineStr">
        <is>
          <t>YEAR</t>
        </is>
      </c>
      <c r="I6" s="258" t="n"/>
      <c r="L6" s="26" t="n"/>
      <c r="M6" s="26" t="n"/>
      <c r="N6" s="26" t="n"/>
      <c r="O6" s="26" t="n"/>
      <c r="U6" t="inlineStr">
        <is>
          <t>Administrator</t>
        </is>
      </c>
    </row>
    <row r="7" ht="24" customHeight="1">
      <c r="B7" s="126" t="n"/>
      <c r="C7" s="127" t="n"/>
      <c r="D7" s="128" t="n"/>
      <c r="F7" s="129">
        <f>SUMMARY!F11</f>
        <v/>
      </c>
      <c r="G7" s="130">
        <f>SUMMARY!G11</f>
        <v/>
      </c>
      <c r="I7" s="131">
        <f>IF(ISNA(R13)," ",R13)</f>
        <v/>
      </c>
      <c r="J7" s="132" t="n"/>
      <c r="K7" s="133">
        <f>IF(ISBLANK(I7),0,SUMIF(D13:D239,I7,G13:G240))</f>
        <v/>
      </c>
      <c r="L7" s="37" t="n"/>
      <c r="M7" s="37" t="n"/>
      <c r="N7" s="37" t="n"/>
      <c r="O7" s="37" t="n"/>
      <c r="U7" t="inlineStr">
        <is>
          <t>After School Program Director</t>
        </is>
      </c>
    </row>
    <row r="8" ht="25.5" customHeight="1">
      <c r="B8" s="236" t="n"/>
      <c r="H8" s="134" t="n"/>
      <c r="I8" s="135">
        <f>IF(ISNA(R14)," ",R14)</f>
        <v/>
      </c>
      <c r="K8" s="136">
        <f>IF(ISBLANK(I8),0,SUMIF(D13:D239,I8,G13:G240))</f>
        <v/>
      </c>
      <c r="L8" s="37" t="n"/>
      <c r="M8" s="37" t="n"/>
      <c r="N8" s="37" t="n"/>
      <c r="O8" s="37" t="n"/>
      <c r="U8" t="inlineStr">
        <is>
          <t>Art Specialist/Arts Partner</t>
        </is>
      </c>
    </row>
    <row r="9" ht="24" customHeight="1">
      <c r="B9" s="122" t="n"/>
      <c r="I9" s="135">
        <f>IF(ISNA(R15)," ",R15)</f>
        <v/>
      </c>
      <c r="K9" s="136">
        <f>IF(ISBLANK(I9),0,SUMIF(D13:D239,I9,G13:G240))</f>
        <v/>
      </c>
      <c r="L9" s="37" t="n"/>
      <c r="M9" s="37" t="n"/>
      <c r="N9" s="37" t="n"/>
      <c r="O9" s="37" t="n"/>
      <c r="U9" t="inlineStr">
        <is>
          <t>Assessment/Intake (SED Only) (251)</t>
        </is>
      </c>
    </row>
    <row r="10" ht="24" customHeight="1">
      <c r="B10" s="237" t="inlineStr">
        <is>
          <t>HOURLY EMPLOYEES</t>
        </is>
      </c>
      <c r="C10" s="256" t="n"/>
      <c r="D10" s="256" t="n"/>
      <c r="E10" s="256" t="n"/>
      <c r="F10" s="256" t="n"/>
      <c r="G10" s="256" t="n"/>
      <c r="I10" s="135">
        <f>IF(ISNA(R16)," ",R16)</f>
        <v/>
      </c>
      <c r="K10" s="136">
        <f>IF(ISBLANK(I10),0,SUMIF(D13:D239,I10,G13:G240))</f>
        <v/>
      </c>
      <c r="L10" s="37" t="n"/>
      <c r="M10" s="37" t="n"/>
      <c r="N10" s="37" t="n"/>
      <c r="O10" s="37" t="n"/>
      <c r="U10" t="inlineStr">
        <is>
          <t>Assistant Bookkeeper</t>
        </is>
      </c>
    </row>
    <row r="11" ht="24" customHeight="1">
      <c r="B11" s="238" t="inlineStr">
        <is>
          <t>PAYROLL</t>
        </is>
      </c>
      <c r="C11" s="238" t="inlineStr">
        <is>
          <t>PAYEE</t>
        </is>
      </c>
      <c r="D11" s="256" t="n"/>
      <c r="E11" s="238" t="inlineStr">
        <is>
          <t>PAYROLL PERIOD</t>
        </is>
      </c>
      <c r="F11" s="256" t="n"/>
      <c r="G11" s="239" t="inlineStr">
        <is>
          <t>INVOICED AMOUNT</t>
        </is>
      </c>
      <c r="I11" s="135">
        <f>IF(ISNA(R17)," ",R17)</f>
        <v/>
      </c>
      <c r="K11" s="136">
        <f>IF(ISBLANK(I11),0,SUMIF(D13:D239,I11,G13:G240))</f>
        <v/>
      </c>
      <c r="L11" s="37" t="n"/>
      <c r="M11" s="37" t="n"/>
      <c r="N11" s="37" t="n"/>
      <c r="O11" s="37" t="n"/>
      <c r="U11" t="inlineStr">
        <is>
          <t>Assistant Cook/Meal Preparer</t>
        </is>
      </c>
    </row>
    <row r="12" ht="24" customHeight="1">
      <c r="B12" s="138" t="inlineStr">
        <is>
          <t>DATE</t>
        </is>
      </c>
      <c r="C12" s="138" t="inlineStr">
        <is>
          <t>NAME</t>
        </is>
      </c>
      <c r="D12" s="138" t="inlineStr">
        <is>
          <t>TITLE CODE</t>
        </is>
      </c>
      <c r="E12" s="138" t="inlineStr">
        <is>
          <t>FROM</t>
        </is>
      </c>
      <c r="F12" s="138" t="inlineStr">
        <is>
          <t>TO</t>
        </is>
      </c>
      <c r="G12" s="268" t="n"/>
      <c r="I12" s="135">
        <f>IF(ISNA(R18)," ",R18)</f>
        <v/>
      </c>
      <c r="K12" s="136">
        <f>IF(ISBLANK(I12),0,SUMIF(D13:D239,I12,G13:G240))</f>
        <v/>
      </c>
      <c r="L12" s="37" t="n"/>
      <c r="M12" s="37" t="n"/>
      <c r="N12" s="37" t="n"/>
      <c r="O12" s="37" t="n"/>
      <c r="U12" t="inlineStr">
        <is>
          <t>Assistant Coordinator</t>
        </is>
      </c>
    </row>
    <row r="13" ht="24" customHeight="1">
      <c r="B13" s="46" t="n"/>
      <c r="C13" s="139" t="n"/>
      <c r="D13" s="250" t="n"/>
      <c r="E13" s="46" t="n"/>
      <c r="F13" s="46" t="n"/>
      <c r="G13" s="49" t="n"/>
      <c r="I13" s="135">
        <f>IF(ISNA(R19)," ",R19)</f>
        <v/>
      </c>
      <c r="K13" s="136">
        <f>IF(ISBLANK(I13),0,SUMIF(D13:D239,I13,G13:G240))</f>
        <v/>
      </c>
      <c r="L13" s="37" t="n"/>
      <c r="M13" s="37" t="n"/>
      <c r="N13" s="37" t="n"/>
      <c r="O13" s="37" t="n"/>
      <c r="Q13" s="50" t="n"/>
      <c r="R13" s="50">
        <f>Q13</f>
        <v/>
      </c>
      <c r="U13" t="inlineStr">
        <is>
          <t>Assistant Corporation Counsel/Senior Counsel</t>
        </is>
      </c>
    </row>
    <row r="14" ht="24" customHeight="1">
      <c r="B14" s="46" t="n"/>
      <c r="C14" s="139" t="n"/>
      <c r="D14" s="250" t="n"/>
      <c r="E14" s="46" t="n"/>
      <c r="F14" s="46" t="n"/>
      <c r="G14" s="49" t="n"/>
      <c r="I14" s="135">
        <f>IF(ISNA(R20)," ",R20)</f>
        <v/>
      </c>
      <c r="K14" s="136">
        <f>IF(ISBLANK(I14),0,SUMIF(D13:D239,I14,G13:G240))</f>
        <v/>
      </c>
      <c r="L14" s="37" t="n"/>
      <c r="M14" s="37" t="n"/>
      <c r="N14" s="37" t="n"/>
      <c r="O14" s="37" t="n"/>
      <c r="Q14" s="50">
        <f t="array" ref="Q14">INDEX($D$14:$D$34,MATCH(0,COUNTIF($Q13:Q13,$D$14:$D$34),0))</f>
        <v/>
      </c>
      <c r="R14" s="50">
        <f t="array" ref="R14">INDEX($Q$13:$Q$144,MATCH(0,COUNTIF($R13:R13,$Q$13:$Q$144),0))</f>
        <v/>
      </c>
      <c r="U14" t="inlineStr">
        <is>
          <t>Assistant Director</t>
        </is>
      </c>
    </row>
    <row r="15" ht="24" customHeight="1">
      <c r="B15" s="46" t="n"/>
      <c r="C15" s="139" t="n"/>
      <c r="D15" s="250" t="n"/>
      <c r="E15" s="46" t="n"/>
      <c r="F15" s="46" t="n"/>
      <c r="G15" s="49" t="n"/>
      <c r="I15" s="135">
        <f>IF(ISNA(R21)," ",R21)</f>
        <v/>
      </c>
      <c r="K15" s="136">
        <f>IF(ISBLANK(I15),0,SUMIF(D13:D239,I15,G13:G240))</f>
        <v/>
      </c>
      <c r="L15" s="37" t="n"/>
      <c r="M15" s="37" t="n"/>
      <c r="N15" s="37" t="n"/>
      <c r="O15" s="37" t="n"/>
      <c r="Q15" s="50">
        <f t="array" ref="Q15">INDEX($D$14:$D$34,MATCH(0,COUNTIF($Q13:Q14,$D$14:$D$34),0))</f>
        <v/>
      </c>
      <c r="R15" s="50">
        <f t="array" ref="R15">INDEX($Q$13:$Q$144,MATCH(0,COUNTIF($R13:R14,$Q$13:$Q$144),0))</f>
        <v/>
      </c>
      <c r="U15" t="inlineStr">
        <is>
          <t>Assistant Executive Director (602)</t>
        </is>
      </c>
    </row>
    <row r="16" ht="24" customHeight="1">
      <c r="B16" s="46" t="n"/>
      <c r="C16" s="139" t="n"/>
      <c r="D16" s="250" t="n"/>
      <c r="E16" s="46" t="n"/>
      <c r="F16" s="46" t="n"/>
      <c r="G16" s="49" t="n"/>
      <c r="I16" s="135">
        <f>IF(ISNA(R22)," ",R22)</f>
        <v/>
      </c>
      <c r="K16" s="136">
        <f>IF(ISBLANK(I16),0,SUMIF(D13:D239,I16,G13:G240))</f>
        <v/>
      </c>
      <c r="L16" s="37" t="n"/>
      <c r="M16" s="37" t="n"/>
      <c r="N16" s="37" t="n"/>
      <c r="O16" s="37" t="n"/>
      <c r="Q16" s="50">
        <f t="array" ref="Q16">INDEX($D$14:$D$34,MATCH(0,COUNTIF($Q13:Q15,$D$14:$D$34),0))</f>
        <v/>
      </c>
      <c r="R16" s="50">
        <f t="array" ref="R16">INDEX($Q$13:$Q$144,MATCH(0,COUNTIF($R13:R15,$Q$13:$Q$144),0))</f>
        <v/>
      </c>
      <c r="U16" t="inlineStr">
        <is>
          <t>Assistant Manager</t>
        </is>
      </c>
    </row>
    <row r="17" ht="24" customHeight="1">
      <c r="B17" s="46" t="n"/>
      <c r="C17" s="139" t="n"/>
      <c r="D17" s="250" t="n"/>
      <c r="E17" s="46" t="n"/>
      <c r="F17" s="46" t="n"/>
      <c r="G17" s="49" t="n"/>
      <c r="I17" s="135">
        <f>IF(ISNA(R23)," ",R23)</f>
        <v/>
      </c>
      <c r="K17" s="136">
        <f>IF(ISBLANK(I17),0,SUMIF(D13:D239,I17,G13:G240))</f>
        <v/>
      </c>
      <c r="L17" s="37" t="n"/>
      <c r="M17" s="37" t="n"/>
      <c r="N17" s="37" t="n"/>
      <c r="O17" s="37" t="n"/>
      <c r="Q17" s="50">
        <f t="array" ref="Q17">INDEX($D$14:$D$34,MATCH(0,COUNTIF($Q13:Q16,$D$14:$D$34),0))</f>
        <v/>
      </c>
      <c r="R17" s="50">
        <f t="array" ref="R17">INDEX($Q$13:$Q$144,MATCH(0,COUNTIF($R13:R16,$Q$13:$Q$144),0))</f>
        <v/>
      </c>
      <c r="U17" t="inlineStr">
        <is>
          <t>Assistant Mental Hygiene Director (702)</t>
        </is>
      </c>
    </row>
    <row r="18" ht="24" customHeight="1">
      <c r="B18" s="46" t="n"/>
      <c r="C18" s="139" t="n"/>
      <c r="D18" s="250" t="n"/>
      <c r="E18" s="52" t="n"/>
      <c r="F18" s="52" t="n"/>
      <c r="G18" s="49" t="n"/>
      <c r="I18" s="135">
        <f>IF(ISNA(R24)," ",R24)</f>
        <v/>
      </c>
      <c r="K18" s="136">
        <f>IF(ISBLANK(I18),0,SUMIF(D13:D239,I18,G13:G240))</f>
        <v/>
      </c>
      <c r="L18" s="37" t="n"/>
      <c r="M18" s="37" t="n"/>
      <c r="N18" s="37" t="n"/>
      <c r="O18" s="37" t="n"/>
      <c r="Q18" s="50">
        <f t="array" ref="Q18">INDEX($D$14:$D$34,MATCH(0,COUNTIF($Q13:Q17,$D$14:$D$34),0))</f>
        <v/>
      </c>
      <c r="R18" s="50">
        <f t="array" ref="R18">INDEX($Q$13:$Q$144,MATCH(0,COUNTIF($R13:R17,$Q$13:$Q$144),0))</f>
        <v/>
      </c>
      <c r="U18" t="inlineStr">
        <is>
          <t>Assistant Principal (SED Only) (515)</t>
        </is>
      </c>
    </row>
    <row r="19" ht="24" customHeight="1">
      <c r="B19" s="46" t="n"/>
      <c r="C19" s="47" t="n"/>
      <c r="D19" s="253" t="n"/>
      <c r="E19" s="46" t="n"/>
      <c r="F19" s="46" t="n"/>
      <c r="G19" s="49" t="n"/>
      <c r="I19" s="135">
        <f>IF(ISNA(R25)," ",R25)</f>
        <v/>
      </c>
      <c r="K19" s="136">
        <f>IF(ISBLANK(I19),0,SUMIF(D13:D239,I19,G13:G240))</f>
        <v/>
      </c>
      <c r="L19" s="37" t="n"/>
      <c r="M19" s="37" t="n"/>
      <c r="N19" s="37" t="n"/>
      <c r="O19" s="37" t="n"/>
      <c r="Q19" s="50">
        <f t="array" ref="Q19">INDEX($D$14:$D$34,MATCH(0,COUNTIF($Q13:Q18,$D$14:$D$34),0))</f>
        <v/>
      </c>
      <c r="R19" s="50">
        <f t="array" ref="R19">INDEX($Q$13:$Q$144,MATCH(0,COUNTIF($R13:R18,$Q$13:$Q$144),0))</f>
        <v/>
      </c>
      <c r="U19" t="inlineStr">
        <is>
          <t>Assistant Program Director (502)</t>
        </is>
      </c>
    </row>
    <row r="20" ht="24" customHeight="1">
      <c r="B20" s="46" t="n"/>
      <c r="C20" s="47" t="n"/>
      <c r="D20" s="250" t="n"/>
      <c r="E20" s="46" t="n"/>
      <c r="F20" s="46" t="n"/>
      <c r="G20" s="49" t="n"/>
      <c r="I20" s="135">
        <f>IF(ISNA(R26)," ",R26)</f>
        <v/>
      </c>
      <c r="K20" s="136">
        <f>IF(ISBLANK(I20),0,SUMIF(D13:D239,I20,G13:G240))</f>
        <v/>
      </c>
      <c r="L20" s="37" t="n"/>
      <c r="M20" s="37" t="n"/>
      <c r="N20" s="37" t="n"/>
      <c r="O20" s="37" t="n"/>
      <c r="Q20" s="50">
        <f t="array" ref="Q20">INDEX($D$14:$D$34,MATCH(0,COUNTIF($Q13:Q19,$D$14:$D$34),0))</f>
        <v/>
      </c>
      <c r="R20" s="50">
        <f t="array" ref="R20">INDEX($Q$13:$Q$144,MATCH(0,COUNTIF($R13:R19,$Q$13:$Q$144),0))</f>
        <v/>
      </c>
      <c r="U20" t="inlineStr">
        <is>
          <t>Assistant Supervisor</t>
        </is>
      </c>
    </row>
    <row r="21" ht="24" customHeight="1">
      <c r="B21" s="46" t="n"/>
      <c r="C21" s="47" t="n"/>
      <c r="D21" s="253" t="n"/>
      <c r="E21" s="46" t="n"/>
      <c r="F21" s="46" t="n"/>
      <c r="G21" s="49" t="n"/>
      <c r="I21" s="135">
        <f>IF(ISNA(R27)," ",R27)</f>
        <v/>
      </c>
      <c r="K21" s="136">
        <f>IF(ISBLANK(I21),0,SUMIF(D13:D239,I21,G13:G240))</f>
        <v/>
      </c>
      <c r="L21" s="37" t="n"/>
      <c r="M21" s="37" t="n"/>
      <c r="N21" s="37" t="n"/>
      <c r="O21" s="37" t="n"/>
      <c r="Q21" s="50">
        <f t="array" ref="Q21">INDEX($D$14:$D$34,MATCH(0,COUNTIF($Q13:Q20,$D$14:$D$34),0))</f>
        <v/>
      </c>
      <c r="R21" s="50">
        <f t="array" ref="R21">INDEX($Q$13:$Q$144,MATCH(0,COUNTIF($R13:R20,$Q$13:$Q$144),0))</f>
        <v/>
      </c>
      <c r="U21" t="inlineStr">
        <is>
          <t>Assistant Vice President</t>
        </is>
      </c>
    </row>
    <row r="22" ht="24" customHeight="1">
      <c r="B22" s="46" t="n"/>
      <c r="C22" s="47" t="n"/>
      <c r="D22" s="253" t="n"/>
      <c r="E22" s="46" t="n"/>
      <c r="F22" s="46" t="n"/>
      <c r="G22" s="49" t="n"/>
      <c r="I22" s="135">
        <f>IF(ISNA(R28)," ",R28)</f>
        <v/>
      </c>
      <c r="K22" s="136">
        <f>IF(ISBLANK(I22),0,SUMIF(D13:D239,I22,G13:G240))</f>
        <v/>
      </c>
      <c r="L22" s="37" t="n"/>
      <c r="M22" s="37" t="n"/>
      <c r="N22" s="37" t="n"/>
      <c r="O22" s="37" t="n"/>
      <c r="Q22" s="50">
        <f t="array" ref="Q22">INDEX($D$14:$D$34,MATCH(0,COUNTIF($Q13:Q21,$D$14:$D$34),0))</f>
        <v/>
      </c>
      <c r="R22" s="50">
        <f t="array" ref="R22">INDEX($Q$13:$Q$144,MATCH(0,COUNTIF($R13:R21,$Q$13:$Q$144),0))</f>
        <v/>
      </c>
      <c r="U22" t="inlineStr">
        <is>
          <t>Associate Director</t>
        </is>
      </c>
    </row>
    <row r="23" ht="24" customHeight="1">
      <c r="B23" s="46" t="n"/>
      <c r="C23" s="47" t="n"/>
      <c r="D23" s="253" t="n"/>
      <c r="E23" s="46" t="n"/>
      <c r="F23" s="46" t="n"/>
      <c r="G23" s="49" t="n"/>
      <c r="I23" s="135">
        <f>IF(ISNA(R29)," ",R29)</f>
        <v/>
      </c>
      <c r="K23" s="136">
        <f>IF(ISBLANK(I23),0,SUMIF(D13:D239,I23,G13:G240))</f>
        <v/>
      </c>
      <c r="L23" s="37" t="n"/>
      <c r="M23" s="37" t="n"/>
      <c r="N23" s="37" t="n"/>
      <c r="O23" s="37" t="n"/>
      <c r="Q23" s="50">
        <f t="array" ref="Q23">INDEX($D$14:$D$34,MATCH(0,COUNTIF($Q13:Q22,$D$14:$D$34),0))</f>
        <v/>
      </c>
      <c r="R23" s="50">
        <f t="array" ref="R23">INDEX($Q$13:$Q$144,MATCH(0,COUNTIF($R13:R22,$Q$13:$Q$144),0))</f>
        <v/>
      </c>
      <c r="U23" t="inlineStr">
        <is>
          <t>Associate Education Analyst</t>
        </is>
      </c>
    </row>
    <row r="24" ht="24" customHeight="1">
      <c r="B24" s="46" t="n"/>
      <c r="C24" s="47" t="n"/>
      <c r="D24" s="253" t="n"/>
      <c r="E24" s="52" t="n"/>
      <c r="F24" s="52" t="n"/>
      <c r="G24" s="49" t="n"/>
      <c r="I24" s="135">
        <f>IF(ISNA(R30)," ",R30)</f>
        <v/>
      </c>
      <c r="K24" s="136">
        <f>IF(ISBLANK(I24),0,SUMIF(D13:D239,I24,G13:G240))</f>
        <v/>
      </c>
      <c r="L24" s="37" t="n"/>
      <c r="M24" s="37" t="n"/>
      <c r="N24" s="37" t="n"/>
      <c r="O24" s="37" t="n"/>
      <c r="Q24" s="50">
        <f t="array" ref="Q24">INDEX($D$14:$D$34,MATCH(0,COUNTIF($Q13:Q23,$D$14:$D$34),0))</f>
        <v/>
      </c>
      <c r="R24" s="50">
        <f t="array" ref="R24">INDEX($Q$13:$Q$144,MATCH(0,COUNTIF($R13:R23,$Q$13:$Q$144),0))</f>
        <v/>
      </c>
      <c r="U24" t="inlineStr">
        <is>
          <t>Associate Medical Director</t>
        </is>
      </c>
    </row>
    <row r="25" ht="24" customHeight="1">
      <c r="B25" s="46" t="n"/>
      <c r="C25" s="47" t="n"/>
      <c r="D25" s="253" t="n"/>
      <c r="E25" s="46" t="n"/>
      <c r="F25" s="46" t="n"/>
      <c r="G25" s="49" t="n"/>
      <c r="I25" s="135">
        <f>IF(ISNA(R31)," ",R31)</f>
        <v/>
      </c>
      <c r="K25" s="136">
        <f>IF(ISBLANK(I25),0,SUMIF(D13:D239,I25,G13:G240))</f>
        <v/>
      </c>
      <c r="L25" s="37" t="n"/>
      <c r="M25" s="37" t="n"/>
      <c r="N25" s="37" t="n"/>
      <c r="O25" s="37" t="n"/>
      <c r="Q25" s="50">
        <f t="array" ref="Q25">INDEX($D$14:$D$34,MATCH(0,COUNTIF($Q13:Q24,$D$14:$D$34),0))</f>
        <v/>
      </c>
      <c r="R25" s="50">
        <f t="array" ref="R25">INDEX($Q$13:$Q$144,MATCH(0,COUNTIF($R13:R24,$Q$13:$Q$144),0))</f>
        <v/>
      </c>
      <c r="U25" t="inlineStr">
        <is>
          <t>Associate VP of Programs</t>
        </is>
      </c>
    </row>
    <row r="26" ht="24" customHeight="1">
      <c r="B26" s="46" t="n"/>
      <c r="C26" s="47" t="n"/>
      <c r="D26" s="253" t="n"/>
      <c r="E26" s="46" t="n"/>
      <c r="F26" s="46" t="n"/>
      <c r="G26" s="49" t="n"/>
      <c r="I26" s="135">
        <f>IF(ISNA(R32)," ",R32)</f>
        <v/>
      </c>
      <c r="K26" s="136">
        <f>IF(ISBLANK(I26),0,SUMIF(D13:D239,I26,G13:G240))</f>
        <v/>
      </c>
      <c r="L26" s="37" t="n"/>
      <c r="M26" s="37" t="n"/>
      <c r="N26" s="37" t="n"/>
      <c r="O26" s="37" t="n"/>
      <c r="Q26" s="50">
        <f t="array" ref="Q26">INDEX($D$14:$D$34,MATCH(0,COUNTIF($Q13:Q25,$D$14:$D$34),0))</f>
        <v/>
      </c>
      <c r="R26" s="50">
        <f t="array" ref="R26">INDEX($Q$13:$Q$144,MATCH(0,COUNTIF($R13:R25,$Q$13:$Q$144),0))</f>
        <v/>
      </c>
      <c r="U26" t="inlineStr">
        <is>
          <t>Attendance Specialist</t>
        </is>
      </c>
    </row>
    <row r="27" ht="24" customHeight="1">
      <c r="B27" s="46" t="n"/>
      <c r="C27" s="47" t="n"/>
      <c r="D27" s="253" t="n"/>
      <c r="E27" s="46" t="n"/>
      <c r="F27" s="46" t="n"/>
      <c r="G27" s="49" t="n"/>
      <c r="I27" s="135">
        <f>IF(ISNA(R33)," ",R33)</f>
        <v/>
      </c>
      <c r="K27" s="136">
        <f>IF(ISBLANK(I27),0,SUMIF(D13:D239,I27,G13:G240))</f>
        <v/>
      </c>
      <c r="L27" s="37" t="n"/>
      <c r="M27" s="37" t="n"/>
      <c r="N27" s="37" t="n"/>
      <c r="O27" s="37" t="n"/>
      <c r="Q27" s="50">
        <f t="array" ref="Q27">INDEX($D$14:$D$34,MATCH(0,COUNTIF($Q13:Q26,$D$14:$D$34),0))</f>
        <v/>
      </c>
      <c r="R27" s="50">
        <f t="array" ref="R27">INDEX($Q$13:$Q$144,MATCH(0,COUNTIF($R13:R26,$Q$13:$Q$144),0))</f>
        <v/>
      </c>
      <c r="U27" t="inlineStr">
        <is>
          <t>Attendant</t>
        </is>
      </c>
    </row>
    <row r="28" ht="24" customHeight="1">
      <c r="B28" s="46" t="n"/>
      <c r="C28" s="47" t="n"/>
      <c r="D28" s="253" t="n"/>
      <c r="E28" s="46" t="n"/>
      <c r="F28" s="46" t="n"/>
      <c r="G28" s="49" t="n"/>
      <c r="I28" s="135">
        <f>IF(ISNA(R34)," ",R34)</f>
        <v/>
      </c>
      <c r="K28" s="136">
        <f>IF(ISBLANK(I28),0,SUMIF(D13:D239,I28,G13:G240))</f>
        <v/>
      </c>
      <c r="L28" s="37" t="n"/>
      <c r="M28" s="37" t="n"/>
      <c r="N28" s="37" t="n"/>
      <c r="O28" s="37" t="n"/>
      <c r="Q28" s="50">
        <f t="array" ref="Q28">INDEX($D$14:$D$34,MATCH(0,COUNTIF($Q13:Q27,$D$14:$D$34),0))</f>
        <v/>
      </c>
      <c r="R28" s="50">
        <f t="array" ref="R28">INDEX($Q$13:$Q$144,MATCH(0,COUNTIF($R13:R27,$Q$13:$Q$144),0))</f>
        <v/>
      </c>
      <c r="U28" t="inlineStr">
        <is>
          <t>Attorney</t>
        </is>
      </c>
    </row>
    <row r="29" ht="24" customHeight="1">
      <c r="B29" s="46" t="n"/>
      <c r="C29" s="47" t="n"/>
      <c r="D29" s="253" t="n"/>
      <c r="E29" s="46" t="n"/>
      <c r="F29" s="46" t="n"/>
      <c r="G29" s="49" t="n"/>
      <c r="I29" s="135">
        <f>IF(ISNA(R35)," ",R35)</f>
        <v/>
      </c>
      <c r="K29" s="136">
        <f>IF(ISBLANK(I29),0,SUMIF(D13:D239,I29,G13:G240))</f>
        <v/>
      </c>
      <c r="L29" s="2">
        <f>IF(ISNA(R35),"",R35)</f>
        <v/>
      </c>
      <c r="M29" s="37" t="n"/>
      <c r="N29" s="37" t="n"/>
      <c r="O29" s="37" t="n"/>
      <c r="Q29" s="50">
        <f t="array" ref="Q29">INDEX($D$14:$D$34,MATCH(0,COUNTIF($Q13:Q28,$D$14:$D$34),0))</f>
        <v/>
      </c>
      <c r="R29" s="50">
        <f t="array" ref="R29">INDEX($Q$13:$Q$144,MATCH(0,COUNTIF($R13:R28,$Q$13:$Q$144),0))</f>
        <v/>
      </c>
      <c r="U29" t="inlineStr">
        <is>
          <t>Bilingual Specialist</t>
        </is>
      </c>
    </row>
    <row r="30" ht="24" customHeight="1">
      <c r="B30" s="46" t="n"/>
      <c r="C30" s="47" t="n"/>
      <c r="D30" s="253" t="n"/>
      <c r="E30" s="52" t="n"/>
      <c r="F30" s="52" t="n"/>
      <c r="G30" s="49" t="n"/>
      <c r="I30" s="135">
        <f>IF(ISNA(R36)," ",R36)</f>
        <v/>
      </c>
      <c r="K30" s="136">
        <f>IF(ISBLANK(I30),0,SUMIF(D13:D239,I30,G13:G240))</f>
        <v/>
      </c>
      <c r="L30" s="37" t="n"/>
      <c r="M30" s="37" t="n"/>
      <c r="N30" s="37" t="n"/>
      <c r="O30" s="37" t="n"/>
      <c r="Q30" s="50">
        <f t="array" ref="Q30">INDEX($D$14:$D$34,MATCH(0,COUNTIF($Q13:Q29,$D$14:$D$34),0))</f>
        <v/>
      </c>
      <c r="R30" s="50">
        <f t="array" ref="R30">INDEX($Q$13:$Q$144,MATCH(0,COUNTIF($R13:R29,$Q$13:$Q$144),0))</f>
        <v/>
      </c>
      <c r="U30" t="inlineStr">
        <is>
          <t>Budget Manager</t>
        </is>
      </c>
    </row>
    <row r="31" ht="24" customHeight="1" thickBot="1">
      <c r="B31" s="46" t="n"/>
      <c r="C31" s="47" t="n"/>
      <c r="D31" s="253" t="n"/>
      <c r="E31" s="46" t="n"/>
      <c r="F31" s="46" t="n"/>
      <c r="G31" s="49" t="n"/>
      <c r="I31" s="141">
        <f>IF(ISNA(R37)," ",R37)</f>
        <v/>
      </c>
      <c r="J31" s="142" t="n"/>
      <c r="K31" s="143">
        <f>IF(ISBLANK(I31),0,SUMIF(D13:D239,I31,G13:G240))</f>
        <v/>
      </c>
      <c r="L31" s="37" t="n"/>
      <c r="M31" s="37" t="n"/>
      <c r="N31" s="37" t="n"/>
      <c r="O31" s="37" t="n"/>
      <c r="Q31" s="50">
        <f t="array" ref="Q31">INDEX($D$14:$D$34,MATCH(0,COUNTIF($Q13:Q30,$D$14:$D$34),0))</f>
        <v/>
      </c>
      <c r="R31" s="50">
        <f t="array" ref="R31">INDEX($Q$13:$Q$144,MATCH(0,COUNTIF($R13:R30,$Q$13:$Q$144),0))</f>
        <v/>
      </c>
      <c r="U31" t="inlineStr">
        <is>
          <t>Camp Instructor</t>
        </is>
      </c>
    </row>
    <row r="32" ht="24" customHeight="1" thickBot="1" thickTop="1">
      <c r="B32" s="46" t="n"/>
      <c r="C32" s="47" t="n"/>
      <c r="D32" s="253" t="n"/>
      <c r="E32" s="46" t="n"/>
      <c r="F32" s="46" t="n"/>
      <c r="G32" s="49" t="n"/>
      <c r="I32" s="56" t="inlineStr">
        <is>
          <t>TOTAL</t>
        </is>
      </c>
      <c r="J32" s="57" t="n"/>
      <c r="K32" s="144">
        <f>SUM(K7:K31)</f>
        <v/>
      </c>
      <c r="Q32" s="50">
        <f t="array" ref="Q32">INDEX($D$14:$D$34,MATCH(0,COUNTIF($Q13:Q31,$D$14:$D$34),0))</f>
        <v/>
      </c>
      <c r="R32" s="50">
        <f t="array" ref="R32">INDEX($Q$13:$Q$144,MATCH(0,COUNTIF($R13:R31,$Q$13:$Q$144),0))</f>
        <v/>
      </c>
      <c r="U32" t="inlineStr">
        <is>
          <t>Career Advisor/Coach</t>
        </is>
      </c>
    </row>
    <row r="33" ht="24" customHeight="1">
      <c r="B33" s="46" t="n"/>
      <c r="C33" s="47" t="n"/>
      <c r="D33" s="253" t="n"/>
      <c r="E33" s="46" t="n"/>
      <c r="F33" s="52" t="n"/>
      <c r="G33" s="49" t="n"/>
      <c r="I33" s="59" t="inlineStr">
        <is>
          <t>REC</t>
        </is>
      </c>
      <c r="J33" s="60" t="n"/>
      <c r="K33" s="61">
        <f>IF(K32=G35+G76+G117+G158+G199+G240,"YES","NO")</f>
        <v/>
      </c>
      <c r="L33" s="2" t="n"/>
      <c r="M33" s="2" t="n"/>
      <c r="N33" s="2" t="n"/>
      <c r="O33" s="2" t="n"/>
      <c r="Q33" s="50">
        <f t="array" ref="Q33">INDEX($D$14:$D$34,MATCH(0,COUNTIF($Q13:Q32,$D$14:$D$34),0))</f>
        <v/>
      </c>
      <c r="R33" s="50">
        <f t="array" ref="R33">INDEX($Q$13:$Q$144,MATCH(0,COUNTIF($R13:R32,$Q$13:$Q$144),0))</f>
        <v/>
      </c>
      <c r="U33" t="inlineStr">
        <is>
          <t>Case Manager (301)</t>
        </is>
      </c>
    </row>
    <row r="34" ht="24" customHeight="1">
      <c r="B34" s="46" t="n"/>
      <c r="C34" s="145" t="n"/>
      <c r="D34" s="146" t="n"/>
      <c r="E34" s="147" t="n"/>
      <c r="F34" s="148" t="n"/>
      <c r="G34" s="149" t="n"/>
      <c r="K34" s="150" t="n"/>
      <c r="Q34" s="50">
        <f t="array" ref="Q34">INDEX($D$14:$D$34,MATCH(0,COUNTIF($Q13:Q33,$D$14:$D$34),0))</f>
        <v/>
      </c>
      <c r="R34" s="50">
        <f t="array" ref="R34">INDEX($Q$13:$Q$144,MATCH(0,COUNTIF($R13:R33,$Q$13:$Q$144),0))</f>
        <v/>
      </c>
      <c r="U34" t="inlineStr">
        <is>
          <t>Case Manager Supervisor</t>
        </is>
      </c>
    </row>
    <row r="35" ht="24" customHeight="1">
      <c r="B35" s="151" t="n"/>
      <c r="C35" s="152" t="n"/>
      <c r="D35" s="152" t="n"/>
      <c r="E35" s="240" t="n"/>
      <c r="F35" s="256" t="n"/>
      <c r="G35" s="153">
        <f>SUM(G13:G34)</f>
        <v/>
      </c>
      <c r="I35" s="59" t="inlineStr">
        <is>
          <t>FICA</t>
        </is>
      </c>
      <c r="J35" s="60" t="n"/>
      <c r="K35" s="61">
        <f>ROUNDUP(K32*0.0765,2)</f>
        <v/>
      </c>
      <c r="P35" s="19" t="inlineStr">
        <is>
          <t>PAGE 2A</t>
        </is>
      </c>
      <c r="Q35" s="50">
        <f t="array" ref="Q35">INDEX($D$54:$D$75,MATCH(0,COUNTIF($Q13:Q34,$D$54:$D$75),0))</f>
        <v/>
      </c>
      <c r="R35" s="50">
        <f t="array" ref="R35">INDEX($Q$13:$Q$144,MATCH(0,COUNTIF($R13:R34,$Q$13:$Q$144),0))</f>
        <v/>
      </c>
      <c r="U35" t="inlineStr">
        <is>
          <t>Case Planner/Worker</t>
        </is>
      </c>
    </row>
    <row r="36" ht="15.75" customHeight="1">
      <c r="B36" s="122" t="n"/>
      <c r="Q36" s="50">
        <f t="array" ref="Q36">INDEX($D$55:$D$75,MATCH(0,COUNTIF($Q13:Q35,$D$55:$D$75),0))</f>
        <v/>
      </c>
      <c r="R36" s="50">
        <f t="array" ref="R36">INDEX($Q$13:$Q$144,MATCH(0,COUNTIF($R13:R35,$Q$13:$Q$144),0))</f>
        <v/>
      </c>
      <c r="U36" t="inlineStr">
        <is>
          <t>Chief Executive Officer</t>
        </is>
      </c>
    </row>
    <row r="37" ht="12.75" customHeight="1">
      <c r="B37" s="154" t="inlineStr">
        <is>
          <t>Footnotes</t>
        </is>
      </c>
      <c r="C37" s="241" t="n"/>
      <c r="D37" s="263" t="n"/>
      <c r="E37" s="263" t="n"/>
      <c r="F37" s="263" t="n"/>
      <c r="G37" s="265" t="n"/>
      <c r="H37" s="155" t="n"/>
      <c r="Q37" s="50">
        <f t="array" ref="Q37">INDEX($D$56:$D$75,MATCH(0,COUNTIF($Q13:Q36,$D$56:$D$75),0))</f>
        <v/>
      </c>
      <c r="R37" s="50">
        <f t="array" ref="R37">INDEX($Q$13:$Q$144,MATCH(0,COUNTIF($R13:R36,$Q$13:$Q$144),0))</f>
        <v/>
      </c>
      <c r="U37" t="inlineStr">
        <is>
          <t>Chief Financial Officer</t>
        </is>
      </c>
    </row>
    <row r="38" ht="15.75" customHeight="1">
      <c r="B38" s="156" t="n"/>
      <c r="C38" s="241" t="n"/>
      <c r="D38" s="263" t="n"/>
      <c r="E38" s="263" t="n"/>
      <c r="F38" s="263" t="n"/>
      <c r="G38" s="265" t="n"/>
      <c r="H38" s="155" t="n"/>
      <c r="Q38" s="50">
        <f t="array" ref="Q38">INDEX($D$57:$D$75,MATCH(0,COUNTIF($Q13:Q37,$D$57:$D$75),0))</f>
        <v/>
      </c>
      <c r="U38" t="inlineStr">
        <is>
          <t>Child Care Provider</t>
        </is>
      </c>
    </row>
    <row r="39" ht="15.75" customHeight="1">
      <c r="B39" s="157" t="n"/>
      <c r="C39" s="241" t="n"/>
      <c r="D39" s="263" t="n"/>
      <c r="E39" s="263" t="n"/>
      <c r="F39" s="263" t="n"/>
      <c r="G39" s="265" t="n"/>
      <c r="H39" s="158" t="n"/>
      <c r="Q39" s="50">
        <f t="array" ref="Q39">INDEX($D$58:$D$79,MATCH(0,COUNTIF($Q13:Q38,$D$58:$D$75),0))</f>
        <v/>
      </c>
      <c r="U39" t="inlineStr">
        <is>
          <t>Clerical Associate</t>
        </is>
      </c>
    </row>
    <row r="40" ht="15.75" customHeight="1">
      <c r="B40" s="159" t="n"/>
      <c r="C40" s="241" t="n"/>
      <c r="D40" s="263" t="n"/>
      <c r="E40" s="263" t="n"/>
      <c r="F40" s="263" t="n"/>
      <c r="G40" s="265" t="n"/>
      <c r="H40" s="158" t="n"/>
      <c r="Q40" s="50">
        <f t="array" ref="Q40">INDEX($D$59:$D$75,MATCH(0,COUNTIF($Q13:Q39,$D$59:$D$75),0))</f>
        <v/>
      </c>
      <c r="U40" t="inlineStr">
        <is>
          <t>Clerk</t>
        </is>
      </c>
    </row>
    <row r="41" ht="17.1" customHeight="1">
      <c r="B41" s="233" t="inlineStr">
        <is>
          <t>PAGE 3</t>
        </is>
      </c>
      <c r="L41" s="6" t="n"/>
      <c r="M41" s="6" t="n"/>
      <c r="N41" s="6" t="n"/>
      <c r="O41" s="6" t="n"/>
      <c r="Q41" s="95">
        <f t="array" ref="Q41">INDEX($D$60:$D$75,MATCH(0,COUNTIF($Q13:Q40,$D$60:$D$75),0))</f>
        <v/>
      </c>
      <c r="R41" s="96" t="n"/>
      <c r="S41" s="96" t="n"/>
      <c r="T41" s="96" t="n"/>
      <c r="U41" t="inlineStr">
        <is>
          <t>Clinical Coordinator (Does not apply to OPWDD) (342)</t>
        </is>
      </c>
    </row>
    <row r="42" ht="18" customFormat="1" customHeight="1" s="112">
      <c r="A42" s="233" t="n"/>
      <c r="L42" s="6" t="n"/>
      <c r="M42" s="6" t="n"/>
      <c r="N42" s="6" t="n"/>
      <c r="O42" s="6" t="n"/>
      <c r="P42" s="96" t="n"/>
      <c r="Q42" s="95">
        <f t="array" ref="Q42">INDEX($D$61:$D$75,MATCH(0,COUNTIF($Q13:Q41,$D$61:$D$75),0))</f>
        <v/>
      </c>
      <c r="R42" s="96" t="n"/>
      <c r="S42" s="96" t="n"/>
      <c r="T42" s="96" t="n"/>
      <c r="U42" t="inlineStr">
        <is>
          <t>Clinical Practitioner</t>
        </is>
      </c>
      <c r="V42" s="96" t="n"/>
    </row>
    <row r="43" ht="18" customFormat="1" customHeight="1" s="112">
      <c r="A43" s="233" t="n"/>
      <c r="L43" s="6" t="n"/>
      <c r="M43" s="6" t="n"/>
      <c r="N43" s="6" t="n"/>
      <c r="O43" s="6" t="n"/>
      <c r="P43" s="96" t="n"/>
      <c r="Q43" s="50">
        <f t="array" ref="Q43">INDEX($D$62:$D$75,MATCH(0,COUNTIF($Q13:Q42,$D$62:$D$75),0))</f>
        <v/>
      </c>
      <c r="R43" s="19" t="n"/>
      <c r="S43" s="19" t="n"/>
      <c r="T43" s="19" t="n"/>
      <c r="U43" t="inlineStr">
        <is>
          <t>Coach</t>
        </is>
      </c>
      <c r="V43" s="96" t="n"/>
    </row>
    <row r="44" ht="15.75" customHeight="1">
      <c r="B44" s="114" t="n"/>
      <c r="C44" s="115" t="n"/>
      <c r="E44" s="116" t="n"/>
      <c r="Q44" s="50">
        <f t="array" ref="Q44">INDEX($D$63:$D$75,MATCH(0,COUNTIF($Q13:Q43,$D$63:$D$75),0))</f>
        <v/>
      </c>
      <c r="U44" t="inlineStr">
        <is>
          <t>College Aide</t>
        </is>
      </c>
    </row>
    <row r="45" ht="24.75" customHeight="1">
      <c r="B45" s="160" t="inlineStr">
        <is>
          <t>CBO NAME:</t>
        </is>
      </c>
      <c r="C45" s="234">
        <f>SUMMARY!B6</f>
        <v/>
      </c>
      <c r="D45" s="254" t="n"/>
      <c r="E45" s="161" t="n"/>
      <c r="F45" s="162" t="inlineStr">
        <is>
          <t>DYCD ID #</t>
        </is>
      </c>
      <c r="G45" s="120">
        <f>SUMMARY!G7</f>
        <v/>
      </c>
      <c r="Q45" s="50">
        <f t="array" ref="Q45">INDEX($D$64:$D$75,MATCH(0,COUNTIF($Q13:Q44,$D$64:$D$75),0))</f>
        <v/>
      </c>
      <c r="U45" t="inlineStr">
        <is>
          <t>Community Associate/Aide/Partner</t>
        </is>
      </c>
    </row>
    <row r="46" ht="24" customHeight="1">
      <c r="B46" s="160" t="inlineStr">
        <is>
          <t>BUDGET PERIOD:</t>
        </is>
      </c>
      <c r="C46" s="235">
        <f>SUMMARY!B8</f>
        <v/>
      </c>
      <c r="D46" s="255" t="n"/>
      <c r="F46" s="162" t="inlineStr">
        <is>
          <t>BUDGET CODE</t>
        </is>
      </c>
      <c r="G46" s="163">
        <f>SUMMARY!G8</f>
        <v/>
      </c>
      <c r="Q46" s="50">
        <f t="array" ref="Q46">INDEX($D$65:$D$75,MATCH(0,COUNTIF($Q13:Q45,$D$65:$D$75),0))</f>
        <v/>
      </c>
      <c r="U46" t="inlineStr">
        <is>
          <t>Community Benefits Specialist</t>
        </is>
      </c>
    </row>
    <row r="47" ht="21" customHeight="1">
      <c r="B47" s="122" t="n"/>
      <c r="C47" s="122" t="n"/>
      <c r="D47" s="123" t="n"/>
      <c r="F47" s="124" t="inlineStr">
        <is>
          <t>MONTH</t>
        </is>
      </c>
      <c r="G47" s="125" t="inlineStr">
        <is>
          <t>YEAR</t>
        </is>
      </c>
      <c r="Q47" s="50">
        <f t="array" ref="Q47">INDEX($D$66:$D$75,MATCH(0,COUNTIF($Q13:Q46,$D$66:$D$75),0))</f>
        <v/>
      </c>
      <c r="U47" t="inlineStr">
        <is>
          <t>Community Nurse</t>
        </is>
      </c>
    </row>
    <row r="48" ht="24" customHeight="1">
      <c r="B48" s="126" t="n"/>
      <c r="C48" s="127" t="n"/>
      <c r="D48" s="128" t="n"/>
      <c r="F48" s="129" t="n"/>
      <c r="G48" s="130">
        <f>SUMMARY!G11</f>
        <v/>
      </c>
      <c r="Q48" s="50">
        <f t="array" ref="Q48">INDEX($D$67:$D$75,MATCH(0,COUNTIF($Q13:Q47,$D$67:$D$75),0))</f>
        <v/>
      </c>
      <c r="U48" t="inlineStr">
        <is>
          <t>Community Relations (610)</t>
        </is>
      </c>
    </row>
    <row r="49" ht="25.5" customHeight="1">
      <c r="B49" s="236" t="n"/>
      <c r="Q49" s="50">
        <f t="array" ref="Q49">INDEX($D$68:$D$75,MATCH(0,COUNTIF($Q13:Q48,$D$68:$D$75),0))</f>
        <v/>
      </c>
      <c r="U49" t="inlineStr">
        <is>
          <t>Compliance Specialist</t>
        </is>
      </c>
    </row>
    <row r="50" ht="15.75" customHeight="1">
      <c r="B50" s="122" t="n"/>
      <c r="Q50" s="50">
        <f t="array" ref="Q50">INDEX($D$69:$D$75,MATCH(0,COUNTIF($Q13:Q49,$D$69:$D$75),0))</f>
        <v/>
      </c>
      <c r="U50" t="inlineStr">
        <is>
          <t>Comptroller/Controller (603)</t>
        </is>
      </c>
    </row>
    <row r="51" ht="24" customHeight="1">
      <c r="B51" s="237" t="inlineStr">
        <is>
          <t>HOURLY EMPLOYEES</t>
        </is>
      </c>
      <c r="C51" s="256" t="n"/>
      <c r="D51" s="256" t="n"/>
      <c r="E51" s="256" t="n"/>
      <c r="F51" s="256" t="n"/>
      <c r="G51" s="256" t="n"/>
      <c r="Q51" s="50">
        <f t="array" ref="Q51">INDEX($D$70:$D$75,MATCH(0,COUNTIF($Q13:Q50,$D$70:$D$75),0))</f>
        <v/>
      </c>
      <c r="U51" t="inlineStr">
        <is>
          <t>Computer/Data/Statistical Specialist (609)</t>
        </is>
      </c>
    </row>
    <row r="52" ht="24" customHeight="1">
      <c r="B52" s="238" t="inlineStr">
        <is>
          <t>PAYROLL</t>
        </is>
      </c>
      <c r="C52" s="238" t="inlineStr">
        <is>
          <t>PAYEE</t>
        </is>
      </c>
      <c r="D52" s="256" t="n"/>
      <c r="E52" s="242" t="inlineStr">
        <is>
          <t>PAYROLL PERIOD</t>
        </is>
      </c>
      <c r="F52" s="259" t="n"/>
      <c r="G52" s="243" t="inlineStr">
        <is>
          <t>INVOICED AMOUNT</t>
        </is>
      </c>
      <c r="Q52" s="50">
        <f t="array" ref="Q52">INDEX($D$71:$D$75,MATCH(0,COUNTIF($Q13:Q51,$D$71:$D$75),0))</f>
        <v/>
      </c>
      <c r="U52" t="inlineStr">
        <is>
          <t>Contract Manager</t>
        </is>
      </c>
    </row>
    <row r="53" ht="24" customHeight="1">
      <c r="B53" s="138" t="inlineStr">
        <is>
          <t>PERIOD</t>
        </is>
      </c>
      <c r="C53" s="138" t="inlineStr">
        <is>
          <t>NAME</t>
        </is>
      </c>
      <c r="D53" s="164" t="inlineStr">
        <is>
          <t>TITLE CODE</t>
        </is>
      </c>
      <c r="E53" s="165" t="inlineStr">
        <is>
          <t>FROM</t>
        </is>
      </c>
      <c r="F53" s="166" t="inlineStr">
        <is>
          <t>TO</t>
        </is>
      </c>
      <c r="G53" s="260" t="n"/>
      <c r="Q53" s="50">
        <f t="array" ref="Q53">INDEX($D$72:$D$75,MATCH(0,COUNTIF($Q13:Q52,$D$72:$D$75),0))</f>
        <v/>
      </c>
      <c r="U53" t="inlineStr">
        <is>
          <t>Cook</t>
        </is>
      </c>
    </row>
    <row r="54" ht="24.75" customHeight="1">
      <c r="B54" s="46" t="inlineStr">
        <is>
          <t>7/17/2026</t>
        </is>
      </c>
      <c r="C54" s="139" t="inlineStr">
        <is>
          <t>Sanders, Yeilimar</t>
        </is>
      </c>
      <c r="D54" s="253" t="inlineStr">
        <is>
          <t>Group Leader</t>
        </is>
      </c>
      <c r="E54" s="46" t="inlineStr">
        <is>
          <t>7/1/2026</t>
        </is>
      </c>
      <c r="F54" s="46" t="inlineStr">
        <is>
          <t>7/10/2026</t>
        </is>
      </c>
      <c r="G54" s="49" t="n">
        <v>724.54</v>
      </c>
      <c r="Q54" s="50">
        <f t="array" ref="Q54">INDEX($D$73:$D$75,MATCH(0,COUNTIF($Q13:Q53,$D$73:$D$75),0))</f>
        <v/>
      </c>
      <c r="U54" t="inlineStr">
        <is>
          <t>Coordinator</t>
        </is>
      </c>
    </row>
    <row r="55" ht="24" customHeight="1">
      <c r="B55" s="46" t="inlineStr">
        <is>
          <t>7/31/2026</t>
        </is>
      </c>
      <c r="C55" s="139" t="inlineStr">
        <is>
          <t>Sanders, Yeilimar</t>
        </is>
      </c>
      <c r="D55" s="253" t="inlineStr">
        <is>
          <t>Group Leader</t>
        </is>
      </c>
      <c r="E55" s="46" t="inlineStr">
        <is>
          <t>7/11/2026</t>
        </is>
      </c>
      <c r="F55" s="46" t="inlineStr">
        <is>
          <t>7/24/2026</t>
        </is>
      </c>
      <c r="G55" s="49" t="n">
        <v>926.4</v>
      </c>
      <c r="Q55" s="50">
        <f t="array" ref="Q55">INDEX($D$74:$D$75,MATCH(0,COUNTIF($Q13:Q54,$D$74:$D$75),0))</f>
        <v/>
      </c>
      <c r="U55" t="inlineStr">
        <is>
          <t>Coordinator/Education Department Head (SED Only) (516)</t>
        </is>
      </c>
    </row>
    <row r="56" ht="24" customHeight="1">
      <c r="B56" s="46" t="inlineStr">
        <is>
          <t>7/31/2026</t>
        </is>
      </c>
      <c r="C56" s="139" t="inlineStr">
        <is>
          <t>Stevens, Hunter</t>
        </is>
      </c>
      <c r="D56" s="253" t="inlineStr">
        <is>
          <t>Group Leader</t>
        </is>
      </c>
      <c r="E56" s="52" t="inlineStr">
        <is>
          <t>7/11/2026</t>
        </is>
      </c>
      <c r="F56" s="52" t="inlineStr">
        <is>
          <t>7/24/2026</t>
        </is>
      </c>
      <c r="G56" s="49" t="n">
        <v>1228.33</v>
      </c>
      <c r="Q56" s="50">
        <f t="array" ref="Q56">INDEX($D$75:$D$75,MATCH(0,COUNTIF($Q13:Q55,$D$75:$D$75),0))</f>
        <v/>
      </c>
      <c r="U56" t="inlineStr">
        <is>
          <t>Counseling Aide/Assistant-Alcoholism and Substance Abuse (Does not apply to SED) (268)</t>
        </is>
      </c>
    </row>
    <row r="57" ht="24" customHeight="1">
      <c r="B57" s="46" t="inlineStr">
        <is>
          <t>7/17/2026</t>
        </is>
      </c>
      <c r="C57" s="139" t="inlineStr">
        <is>
          <t>Stevens, Hunter</t>
        </is>
      </c>
      <c r="D57" s="253" t="inlineStr">
        <is>
          <t>Group Leader</t>
        </is>
      </c>
      <c r="E57" s="52" t="inlineStr">
        <is>
          <t>7/1/2026</t>
        </is>
      </c>
      <c r="F57" s="52" t="inlineStr">
        <is>
          <t>7/10/2026</t>
        </is>
      </c>
      <c r="G57" s="49" t="n">
        <v>825.34</v>
      </c>
      <c r="Q57" s="50">
        <f t="array" ref="Q57">INDEX($D$95:$D$116,MATCH(0,COUNTIF($Q13:Q56,$D$95:$D$116),0))</f>
        <v/>
      </c>
      <c r="U57" t="inlineStr">
        <is>
          <t>Counseling Specialist</t>
        </is>
      </c>
    </row>
    <row r="58" ht="24" customHeight="1">
      <c r="B58" s="46" t="inlineStr">
        <is>
          <t>7/17/2026</t>
        </is>
      </c>
      <c r="C58" s="139" t="inlineStr">
        <is>
          <t>Whitehead, Zaena</t>
        </is>
      </c>
      <c r="D58" s="253" t="inlineStr">
        <is>
          <t>Group Leader</t>
        </is>
      </c>
      <c r="E58" s="52" t="inlineStr">
        <is>
          <t>7/1/2026</t>
        </is>
      </c>
      <c r="F58" s="52" t="inlineStr">
        <is>
          <t>7/10/2026</t>
        </is>
      </c>
      <c r="G58" s="49" t="n">
        <v>869.87</v>
      </c>
      <c r="P58" s="19" t="inlineStr">
        <is>
          <t>PAGE 2B</t>
        </is>
      </c>
      <c r="Q58" s="50">
        <f t="array" ref="Q58">INDEX($D$96:$D$116,MATCH(0,COUNTIF($Q13:Q57,$D$96:$D$116),0))</f>
        <v/>
      </c>
      <c r="U58" t="inlineStr">
        <is>
          <t>Counselor-Alcoholism and Substance Abuse (SED use Code 305) (267)</t>
        </is>
      </c>
    </row>
    <row r="59" ht="24" customHeight="1">
      <c r="B59" s="46" t="inlineStr">
        <is>
          <t>7/31/2026</t>
        </is>
      </c>
      <c r="C59" s="139" t="inlineStr">
        <is>
          <t>Whitehead, Zaena</t>
        </is>
      </c>
      <c r="D59" s="253" t="inlineStr">
        <is>
          <t>Group Leader</t>
        </is>
      </c>
      <c r="E59" s="52" t="inlineStr">
        <is>
          <t>7/11/2026</t>
        </is>
      </c>
      <c r="F59" s="52" t="inlineStr">
        <is>
          <t>7/24/2026</t>
        </is>
      </c>
      <c r="G59" s="49" t="n">
        <v>1237.67</v>
      </c>
      <c r="Q59" s="50">
        <f t="array" ref="Q59">INDEX($D$97:$D$116,MATCH(0,COUNTIF($Q13:Q58,$D$97:$D$116),0))</f>
        <v/>
      </c>
      <c r="U59" t="inlineStr">
        <is>
          <t>Counselor-Rehabilitation (Master's Level) (305)</t>
        </is>
      </c>
    </row>
    <row r="60" ht="24" customHeight="1">
      <c r="B60" s="46" t="inlineStr">
        <is>
          <t>7/31/2026</t>
        </is>
      </c>
      <c r="C60" s="47" t="inlineStr">
        <is>
          <t>Witcher, Ariana</t>
        </is>
      </c>
      <c r="D60" s="253" t="inlineStr">
        <is>
          <t>Group Leader</t>
        </is>
      </c>
      <c r="E60" s="52" t="inlineStr">
        <is>
          <t>7/11/2026</t>
        </is>
      </c>
      <c r="F60" s="52" t="inlineStr">
        <is>
          <t>7/24/2026</t>
        </is>
      </c>
      <c r="G60" s="49" t="n">
        <v>790.4</v>
      </c>
      <c r="Q60" s="50">
        <f t="array" ref="Q60">INDEX($D$98:$D$116,MATCH(0,COUNTIF($Q13:Q59,$D$98:$D$116),0))</f>
        <v/>
      </c>
      <c r="U60" t="inlineStr">
        <is>
          <t>Counselor (OMH CR Only) (203)</t>
        </is>
      </c>
    </row>
    <row r="61" ht="24" customHeight="1">
      <c r="B61" s="46" t="inlineStr">
        <is>
          <t>7/17/2026</t>
        </is>
      </c>
      <c r="C61" s="47" t="inlineStr">
        <is>
          <t>Witcher, Ariana</t>
        </is>
      </c>
      <c r="D61" s="253" t="inlineStr">
        <is>
          <t>Group Leader</t>
        </is>
      </c>
      <c r="E61" s="52" t="inlineStr">
        <is>
          <t>7/1/2026</t>
        </is>
      </c>
      <c r="F61" s="52" t="inlineStr">
        <is>
          <t>7/10/2026</t>
        </is>
      </c>
      <c r="G61" s="49" t="n">
        <v>800.66</v>
      </c>
      <c r="Q61" s="50">
        <f t="array" ref="Q61">INDEX($D$99:$D$116,MATCH(0,COUNTIF($Q13:Q60,$D$99:$D$116),0))</f>
        <v/>
      </c>
      <c r="U61" t="inlineStr">
        <is>
          <t>Crisis Intervention Worker (SED Only) (243)</t>
        </is>
      </c>
    </row>
    <row r="62" ht="24" customHeight="1">
      <c r="B62" s="46" t="n"/>
      <c r="C62" s="105" t="n"/>
      <c r="D62" s="253" t="n"/>
      <c r="E62" s="52" t="n"/>
      <c r="F62" s="52" t="n"/>
      <c r="G62" s="49" t="n"/>
      <c r="Q62" s="50">
        <f t="array" ref="Q62">INDEX($D$100:$D$116,MATCH(0,COUNTIF($Q13:Q61,$D$100:$D$116),0))</f>
        <v/>
      </c>
      <c r="U62" t="inlineStr">
        <is>
          <t>CSE/CPSE Chairperson (SED Only) (511)</t>
        </is>
      </c>
    </row>
    <row r="63" ht="24" customHeight="1">
      <c r="B63" s="46" t="n"/>
      <c r="C63" s="105" t="n"/>
      <c r="D63" s="253" t="n"/>
      <c r="E63" s="52" t="n"/>
      <c r="F63" s="52" t="n"/>
      <c r="G63" s="49" t="n"/>
      <c r="Q63" s="50">
        <f t="array" ref="Q63">INDEX($D$101:$D$116,MATCH(0,COUNTIF($Q13:Q62,$D$101:$D$116),0))</f>
        <v/>
      </c>
      <c r="U63" t="inlineStr">
        <is>
          <t>Curriculum Coordinator/IEP Coordinator (SED Only) (237)</t>
        </is>
      </c>
    </row>
    <row r="64" ht="24" customHeight="1">
      <c r="B64" s="46" t="n"/>
      <c r="C64" s="47" t="n"/>
      <c r="D64" s="253" t="n"/>
      <c r="E64" s="52" t="n"/>
      <c r="F64" s="52" t="n"/>
      <c r="G64" s="49" t="n"/>
      <c r="Q64" s="50">
        <f t="array" ref="Q64">INDEX($D$102:$D$116,MATCH(0,COUNTIF($Q13:Q63,$D$102:$D$116),0))</f>
        <v/>
      </c>
      <c r="U64" t="inlineStr">
        <is>
          <t>Custodian Assistant/Aide</t>
        </is>
      </c>
    </row>
    <row r="65" ht="24" customHeight="1">
      <c r="B65" s="46" t="n"/>
      <c r="C65" s="47" t="n"/>
      <c r="D65" s="253" t="n"/>
      <c r="E65" s="52" t="n"/>
      <c r="F65" s="52" t="n"/>
      <c r="G65" s="49" t="n"/>
      <c r="Q65" s="50">
        <f t="array" ref="Q65">INDEX($D$103:$D$116,MATCH(0,COUNTIF($Q13:Q64,$D$103:$D$116),0))</f>
        <v/>
      </c>
      <c r="U65" t="inlineStr">
        <is>
          <t>Dance/Music Instructor</t>
        </is>
      </c>
    </row>
    <row r="66" ht="24" customHeight="1">
      <c r="B66" s="46" t="n"/>
      <c r="C66" s="47" t="n"/>
      <c r="D66" s="253" t="n"/>
      <c r="E66" s="52" t="n"/>
      <c r="F66" s="52" t="n"/>
      <c r="G66" s="49" t="n"/>
      <c r="Q66" s="50">
        <f t="array" ref="Q66">INDEX($D$104:$D$116,MATCH(0,COUNTIF($Q13:Q65,$D$104:$D$116),0))</f>
        <v/>
      </c>
      <c r="U66" t="inlineStr">
        <is>
          <t>Data Analyst</t>
        </is>
      </c>
    </row>
    <row r="67" ht="24" customHeight="1">
      <c r="B67" s="46" t="n"/>
      <c r="C67" s="47" t="n"/>
      <c r="D67" s="253" t="n"/>
      <c r="E67" s="52" t="n"/>
      <c r="F67" s="52" t="n"/>
      <c r="G67" s="49" t="n"/>
      <c r="Q67" s="50">
        <f t="array" ref="Q67">INDEX($D$105:$D$116,MATCH(0,COUNTIF($Q13:Q66,$D$105:$D$116),0))</f>
        <v/>
      </c>
      <c r="U67" t="inlineStr">
        <is>
          <t>Data Entry Clerk</t>
        </is>
      </c>
    </row>
    <row r="68" ht="24" customHeight="1">
      <c r="B68" s="46" t="n"/>
      <c r="C68" s="47" t="n"/>
      <c r="D68" s="253" t="n"/>
      <c r="E68" s="52" t="n"/>
      <c r="F68" s="52" t="n"/>
      <c r="G68" s="49" t="n"/>
      <c r="Q68" s="50">
        <f t="array" ref="Q68">INDEX($D$106:$D$116,MATCH(0,COUNTIF($Q13:Q67,$D$106:$D$116),0))</f>
        <v/>
      </c>
      <c r="U68" t="inlineStr">
        <is>
          <t>Data Entry/MIS</t>
        </is>
      </c>
    </row>
    <row r="69" ht="24" customHeight="1">
      <c r="B69" s="46" t="n"/>
      <c r="C69" s="47" t="n"/>
      <c r="D69" s="253" t="n"/>
      <c r="E69" s="52" t="n"/>
      <c r="F69" s="52" t="n"/>
      <c r="G69" s="49" t="n"/>
      <c r="Q69" s="50">
        <f t="array" ref="Q69">INDEX($D$107:$D$116,MATCH(0,COUNTIF($Q13:Q68,$D$107:$D$116),0))</f>
        <v/>
      </c>
      <c r="U69" t="inlineStr">
        <is>
          <t>Data Management Coordinator</t>
        </is>
      </c>
    </row>
    <row r="70" ht="24" customHeight="1">
      <c r="B70" s="46" t="n"/>
      <c r="C70" s="47" t="n"/>
      <c r="D70" s="253" t="n"/>
      <c r="E70" s="52" t="n"/>
      <c r="F70" s="52" t="n"/>
      <c r="G70" s="49" t="n"/>
      <c r="Q70" s="50">
        <f t="array" ref="Q70">INDEX($D$108:$D$116,MATCH(0,COUNTIF($Q13:Q69,$D$108:$D$116),0))</f>
        <v/>
      </c>
      <c r="U70" t="inlineStr">
        <is>
          <t>Database Developer</t>
        </is>
      </c>
    </row>
    <row r="71" ht="24" customHeight="1">
      <c r="B71" s="46" t="n"/>
      <c r="C71" s="47" t="n"/>
      <c r="D71" s="253" t="n"/>
      <c r="E71" s="52" t="n"/>
      <c r="F71" s="52" t="n"/>
      <c r="G71" s="49" t="n"/>
      <c r="Q71" s="50">
        <f t="array" ref="Q71">INDEX($D$109:$D$116,MATCH(0,COUNTIF($Q13:Q70,$D$109:$D$116),0))</f>
        <v/>
      </c>
      <c r="U71" t="inlineStr">
        <is>
          <t>Daycare Worker</t>
        </is>
      </c>
    </row>
    <row r="72" ht="24.75" customHeight="1">
      <c r="B72" s="46" t="n"/>
      <c r="C72" s="47" t="n"/>
      <c r="D72" s="253" t="n"/>
      <c r="E72" s="52" t="n"/>
      <c r="F72" s="52" t="n"/>
      <c r="G72" s="49" t="n"/>
      <c r="Q72" s="50">
        <f t="array" ref="Q72">INDEX($D$110:$D$116,MATCH(0,COUNTIF($Q13:Q71,$D$110:$D$116),0))</f>
        <v/>
      </c>
      <c r="U72" t="inlineStr">
        <is>
          <t>Deputy Director</t>
        </is>
      </c>
    </row>
    <row r="73" ht="24" customHeight="1">
      <c r="B73" s="46" t="n"/>
      <c r="C73" s="47" t="n"/>
      <c r="D73" s="51" t="n"/>
      <c r="E73" s="52" t="n"/>
      <c r="F73" s="52" t="n"/>
      <c r="G73" s="49" t="n"/>
      <c r="Q73" s="50">
        <f t="array" ref="Q73">INDEX($D$111:$D$116,MATCH(0,COUNTIF($Q13:Q72,$D$111:$D$116),0))</f>
        <v/>
      </c>
      <c r="U73" t="inlineStr">
        <is>
          <t>Deputy Program Coordinator</t>
        </is>
      </c>
    </row>
    <row r="74" ht="24" customHeight="1">
      <c r="B74" s="46" t="n"/>
      <c r="C74" s="47" t="n"/>
      <c r="D74" s="51" t="n"/>
      <c r="E74" s="167" t="n"/>
      <c r="F74" s="168" t="n"/>
      <c r="G74" s="49" t="n"/>
      <c r="Q74" s="50">
        <f t="array" ref="Q74">INDEX($D$112:$D$116,MATCH(0,COUNTIF($Q13:Q73,$D$112:$D$116),0))</f>
        <v/>
      </c>
      <c r="U74" t="inlineStr">
        <is>
          <t>Deputy Sheriff</t>
        </is>
      </c>
    </row>
    <row r="75" ht="24" customHeight="1">
      <c r="B75" s="145" t="n"/>
      <c r="C75" s="145" t="n"/>
      <c r="D75" s="169" t="n"/>
      <c r="E75" s="170" t="n"/>
      <c r="F75" s="171" t="n"/>
      <c r="G75" s="149" t="n"/>
      <c r="Q75" s="50">
        <f t="array" ref="Q75">INDEX($D$113:$D$116,MATCH(0,COUNTIF($Q13:Q74,$D$113:$D$116),0))</f>
        <v/>
      </c>
      <c r="U75" t="inlineStr">
        <is>
          <t>Deputy Supervisor</t>
        </is>
      </c>
    </row>
    <row r="76" ht="24" customHeight="1">
      <c r="B76" s="151" t="n"/>
      <c r="C76" s="152" t="n"/>
      <c r="D76" s="152" t="n"/>
      <c r="E76" s="240" t="n"/>
      <c r="F76" s="256" t="n"/>
      <c r="G76" s="153">
        <f>SUM(G54:G75)</f>
        <v/>
      </c>
      <c r="Q76" s="50">
        <f t="array" ref="Q76">INDEX($D$114:$D$116,MATCH(0,COUNTIF($Q13:Q75,$D$114:$D$116),0))</f>
        <v/>
      </c>
      <c r="U76" t="inlineStr">
        <is>
          <t>Development Specialist</t>
        </is>
      </c>
    </row>
    <row r="77" ht="21.75" customHeight="1">
      <c r="B77" s="122" t="n"/>
      <c r="Q77" s="50">
        <f t="array" ref="Q77">INDEX($D$115:$D$116,MATCH(0,COUNTIF($Q13:Q76,$D$115:$D$116),0))</f>
        <v/>
      </c>
      <c r="U77" t="inlineStr">
        <is>
          <t>Developmental Disabilities Specialist-QMRP-Direct Care (OPWDD Only) (SED use 309) (207)</t>
        </is>
      </c>
    </row>
    <row r="78" ht="15" customHeight="1">
      <c r="B78" s="154">
        <f>+B37</f>
        <v/>
      </c>
      <c r="C78" s="241" t="n"/>
      <c r="D78" s="263" t="n"/>
      <c r="E78" s="263" t="n"/>
      <c r="F78" s="263" t="n"/>
      <c r="G78" s="265" t="n"/>
      <c r="Q78" s="50">
        <f t="array" ref="Q78">INDEX($D$116:$D$116,MATCH(0,COUNTIF($Q13:Q77,$D$116:$D$116),0))</f>
        <v/>
      </c>
      <c r="U78" t="inlineStr">
        <is>
          <t>Developmental Disabilities Specialist/Habilitation Specialist- QMRP-Clinical (OPWDD  Only) (309)</t>
        </is>
      </c>
    </row>
    <row r="79" ht="15.75" customHeight="1">
      <c r="B79" s="156" t="n"/>
      <c r="C79" s="241" t="n"/>
      <c r="D79" s="263" t="n"/>
      <c r="E79" s="263" t="n"/>
      <c r="F79" s="263" t="n"/>
      <c r="G79" s="265" t="n"/>
      <c r="Q79" s="50">
        <f t="array" ref="Q79">INDEX($D$136:$D$157,MATCH(0,COUNTIF($Q13:Q78,$D$136:$D$157),0))</f>
        <v/>
      </c>
      <c r="U79" t="inlineStr">
        <is>
          <t>Dietician/Nutritionist (OMH, OPWDD &amp; OASAS Only) (336)</t>
        </is>
      </c>
    </row>
    <row r="80" ht="15" customHeight="1">
      <c r="B80" s="157" t="n"/>
      <c r="C80" s="241" t="n"/>
      <c r="D80" s="263" t="n"/>
      <c r="E80" s="263" t="n"/>
      <c r="F80" s="263" t="n"/>
      <c r="G80" s="265" t="n"/>
      <c r="P80" s="19" t="inlineStr">
        <is>
          <t>PAGE 2C</t>
        </is>
      </c>
      <c r="Q80" s="50">
        <f t="array" ref="Q80">INDEX($D$137:$D$157,MATCH(0,COUNTIF($Q13:Q79,$D$137:$D$157),0))</f>
        <v/>
      </c>
      <c r="U80" t="inlineStr">
        <is>
          <t>Dietician/Nutritionist)</t>
        </is>
      </c>
    </row>
    <row r="81" ht="15.75" customHeight="1">
      <c r="B81" s="159" t="n"/>
      <c r="C81" s="241" t="n"/>
      <c r="D81" s="263" t="n"/>
      <c r="E81" s="263" t="n"/>
      <c r="F81" s="263" t="n"/>
      <c r="G81" s="265" t="n"/>
      <c r="Q81" s="50">
        <f t="array" ref="Q81">INDEX($D$138:$D$157,MATCH(0,COUNTIF($Q13:Q80,$D$138:$D$157),0))</f>
        <v/>
      </c>
      <c r="U81" t="inlineStr">
        <is>
          <t>Director</t>
        </is>
      </c>
    </row>
    <row r="82" ht="24" customHeight="1">
      <c r="B82" s="233" t="inlineStr">
        <is>
          <t>PAGE 3A</t>
        </is>
      </c>
      <c r="L82" s="6" t="n"/>
      <c r="M82" s="6" t="n"/>
      <c r="N82" s="6" t="n"/>
      <c r="O82" s="6" t="n"/>
      <c r="Q82" s="50">
        <f t="array" ref="Q82">INDEX($D$139:$D$157,MATCH(0,COUNTIF($Q13:Q81,$D$139:$D$157),0))</f>
        <v/>
      </c>
      <c r="U82" t="inlineStr">
        <is>
          <t>Director of Division (604)</t>
        </is>
      </c>
    </row>
    <row r="83" ht="30" customHeight="1">
      <c r="A83" s="233" t="n"/>
      <c r="L83" s="81" t="n"/>
      <c r="M83" s="81" t="n"/>
      <c r="N83" s="81" t="n"/>
      <c r="O83" s="81" t="n"/>
      <c r="Q83" s="50">
        <f t="array" ref="Q83">INDEX($D$140:$D$157,MATCH(0,COUNTIF($Q13:Q82,$D$140:$D$157),0))</f>
        <v/>
      </c>
      <c r="U83" t="inlineStr">
        <is>
          <t>Director of Finance</t>
        </is>
      </c>
    </row>
    <row r="84" ht="27.75" customHeight="1">
      <c r="A84" s="233" t="n"/>
      <c r="L84" s="82" t="n"/>
      <c r="M84" s="82" t="n"/>
      <c r="N84" s="82" t="n"/>
      <c r="O84" s="82" t="n"/>
      <c r="Q84" s="50">
        <f t="array" ref="Q84">INDEX($D$141:$D$157,MATCH(0,COUNTIF($Q13:Q83,$D$141:$D$157),0))</f>
        <v/>
      </c>
      <c r="U84" t="inlineStr">
        <is>
          <t>Director of Personnel</t>
        </is>
      </c>
    </row>
    <row r="85" ht="15.75" customHeight="1">
      <c r="B85" s="114" t="n"/>
      <c r="C85" s="115" t="n"/>
      <c r="E85" s="116" t="n"/>
      <c r="Q85" s="50">
        <f t="array" ref="Q85">INDEX($D$142:$D$157,MATCH(0,COUNTIF($Q13:Q84,$D$142:$D$157),0))</f>
        <v/>
      </c>
      <c r="U85" t="inlineStr">
        <is>
          <t>Director of Program And Job Development</t>
        </is>
      </c>
    </row>
    <row r="86" ht="24" customHeight="1">
      <c r="B86" s="160" t="inlineStr">
        <is>
          <t>CBO NAME:</t>
        </is>
      </c>
      <c r="C86" s="234">
        <f>SUMMARY!$B$6</f>
        <v/>
      </c>
      <c r="D86" s="254" t="n"/>
      <c r="E86" s="161" t="n"/>
      <c r="F86" s="162" t="inlineStr">
        <is>
          <t>DYCD ID #</t>
        </is>
      </c>
      <c r="G86" s="120">
        <f>SUMMARY!G7</f>
        <v/>
      </c>
      <c r="Q86" s="50">
        <f t="array" ref="Q86">INDEX($D$143:$D$157,MATCH(0,COUNTIF($Q13:Q85,$D$143:$D$157),0))</f>
        <v/>
      </c>
      <c r="U86" t="inlineStr">
        <is>
          <t>Director of Program Operations</t>
        </is>
      </c>
    </row>
    <row r="87" ht="24" customHeight="1">
      <c r="B87" s="160" t="inlineStr">
        <is>
          <t>BUDGET PERIOD:</t>
        </is>
      </c>
      <c r="C87" s="235">
        <f>SUMMARY!$B$8</f>
        <v/>
      </c>
      <c r="D87" s="255" t="n"/>
      <c r="F87" s="162" t="inlineStr">
        <is>
          <t>BUDGET CODE</t>
        </is>
      </c>
      <c r="G87" s="121">
        <f>SUMMARY!G8</f>
        <v/>
      </c>
      <c r="Q87" s="50">
        <f t="array" ref="Q87">INDEX($D$144:$D$157,MATCH(0,COUNTIF($Q13:Q86,$D$144:$D$157),0))</f>
        <v/>
      </c>
      <c r="U87" t="inlineStr">
        <is>
          <t xml:space="preserve">Discharge Planners  </t>
        </is>
      </c>
    </row>
    <row r="88" ht="21" customHeight="1">
      <c r="B88" s="122" t="n"/>
      <c r="C88" s="122" t="n"/>
      <c r="D88" s="123" t="n"/>
      <c r="F88" s="124" t="inlineStr">
        <is>
          <t>MONTH</t>
        </is>
      </c>
      <c r="G88" s="125" t="inlineStr">
        <is>
          <t>YEAR</t>
        </is>
      </c>
      <c r="Q88" s="50">
        <f t="array" ref="Q88">INDEX($D$145:$D$157,MATCH(0,COUNTIF($Q13:Q87,$D$145:$D$157),0))</f>
        <v/>
      </c>
      <c r="U88" t="inlineStr">
        <is>
          <t>Dishwasher</t>
        </is>
      </c>
    </row>
    <row r="89" ht="24" customHeight="1">
      <c r="B89" s="126" t="n"/>
      <c r="C89" s="127" t="n"/>
      <c r="D89" s="128" t="n"/>
      <c r="F89" s="172" t="n"/>
      <c r="G89" s="173">
        <f>SUMMARY!G11</f>
        <v/>
      </c>
      <c r="Q89" s="50">
        <f t="array" ref="Q89">INDEX($D$146:$D$157,MATCH(0,COUNTIF($Q13:Q88,$D$146:$D$157),0))</f>
        <v/>
      </c>
      <c r="U89" t="inlineStr">
        <is>
          <t>Dispatcher</t>
        </is>
      </c>
    </row>
    <row r="90" ht="25.5" customHeight="1">
      <c r="B90" s="236" t="n"/>
      <c r="Q90" s="50">
        <f t="array" ref="Q90">INDEX($D$147:$D$157,MATCH(0,COUNTIF($Q13:Q89,$D$147:$D$157),0))</f>
        <v/>
      </c>
      <c r="U90" t="inlineStr">
        <is>
          <t>Doctor</t>
        </is>
      </c>
    </row>
    <row r="91" ht="15.75" customHeight="1">
      <c r="B91" s="122" t="n"/>
      <c r="Q91" s="50">
        <f t="array" ref="Q91">INDEX($D$148:$D$157,MATCH(0,COUNTIF($Q13:Q90,$D$148:$D$157),0))</f>
        <v/>
      </c>
      <c r="U91" t="inlineStr">
        <is>
          <t>Driver</t>
        </is>
      </c>
    </row>
    <row r="92" ht="24" customHeight="1">
      <c r="B92" s="237" t="inlineStr">
        <is>
          <t>HOURLY EMPLOYEES</t>
        </is>
      </c>
      <c r="C92" s="256" t="n"/>
      <c r="D92" s="256" t="n"/>
      <c r="E92" s="256" t="n"/>
      <c r="F92" s="256" t="n"/>
      <c r="G92" s="256" t="n"/>
      <c r="Q92" s="50">
        <f t="array" ref="Q92">INDEX($D$149:$D$157,MATCH(0,COUNTIF($Q13:Q91,$D$149:$D$157),0))</f>
        <v/>
      </c>
      <c r="U92" t="inlineStr">
        <is>
          <t>Editor/Writer</t>
        </is>
      </c>
    </row>
    <row r="93" ht="20.1" customHeight="1">
      <c r="B93" s="238" t="inlineStr">
        <is>
          <t>PAYROLL</t>
        </is>
      </c>
      <c r="C93" s="238" t="inlineStr">
        <is>
          <t>PAYEE</t>
        </is>
      </c>
      <c r="D93" s="256" t="n"/>
      <c r="E93" s="242" t="inlineStr">
        <is>
          <t>PAYROLL PERIOD</t>
        </is>
      </c>
      <c r="F93" s="259" t="n"/>
      <c r="G93" s="243" t="inlineStr">
        <is>
          <t>INVOICED AMOUNT</t>
        </is>
      </c>
      <c r="Q93" s="50">
        <f t="array" ref="Q93">INDEX($D$150:$D$157,MATCH(0,COUNTIF($Q13:Q92,$D$150:$D$157),0))</f>
        <v/>
      </c>
      <c r="U93" t="inlineStr">
        <is>
          <t>Education Coordinator (Teacher License)</t>
        </is>
      </c>
    </row>
    <row r="94" ht="24" customHeight="1">
      <c r="B94" s="138" t="inlineStr">
        <is>
          <t>DATE</t>
        </is>
      </c>
      <c r="C94" s="138" t="inlineStr">
        <is>
          <t>NAME</t>
        </is>
      </c>
      <c r="D94" s="164" t="inlineStr">
        <is>
          <t>TITLE CODE</t>
        </is>
      </c>
      <c r="E94" s="165" t="inlineStr">
        <is>
          <t>FROM</t>
        </is>
      </c>
      <c r="F94" s="166" t="inlineStr">
        <is>
          <t>TO</t>
        </is>
      </c>
      <c r="G94" s="260" t="n"/>
      <c r="Q94" s="50">
        <f t="array" ref="Q94">INDEX($D$151:$D$157,MATCH(0,COUNTIF($Q13:Q93,$D$151:$D$157),0))</f>
        <v/>
      </c>
      <c r="U94" t="inlineStr">
        <is>
          <t>Education Specialist</t>
        </is>
      </c>
    </row>
    <row r="95" ht="24" customHeight="1">
      <c r="B95" s="102" t="n"/>
      <c r="C95" s="102" t="n"/>
      <c r="D95" s="103" t="n"/>
      <c r="E95" s="174" t="n"/>
      <c r="F95" s="175" t="n"/>
      <c r="G95" s="92" t="n"/>
      <c r="Q95" s="50">
        <f t="array" ref="Q95">INDEX($D$152:$D$157,MATCH(0,COUNTIF($Q13:Q94,$D$152:$D$157),0))</f>
        <v/>
      </c>
      <c r="U95" t="inlineStr">
        <is>
          <t>Elder Abuse Worker</t>
        </is>
      </c>
    </row>
    <row r="96" ht="24" customHeight="1">
      <c r="B96" s="105" t="n"/>
      <c r="C96" s="105" t="n"/>
      <c r="D96" s="106" t="n"/>
      <c r="E96" s="176" t="n"/>
      <c r="F96" s="177" t="n"/>
      <c r="G96" s="49" t="n"/>
      <c r="Q96" s="50">
        <f t="array" ref="Q96">INDEX($D$153:$D$157,MATCH(0,COUNTIF($Q13:Q95,$D$153:$D$157),0))</f>
        <v/>
      </c>
      <c r="U96" t="inlineStr">
        <is>
          <t>Emergency Medical Technician (312)</t>
        </is>
      </c>
    </row>
    <row r="97" ht="24" customHeight="1">
      <c r="B97" s="46" t="n"/>
      <c r="C97" s="47" t="n"/>
      <c r="D97" s="51" t="n"/>
      <c r="E97" s="52" t="n"/>
      <c r="F97" s="168" t="n"/>
      <c r="G97" s="49" t="n"/>
      <c r="Q97" s="50">
        <f t="array" ref="Q97">INDEX($D$154:$D$157,MATCH(0,COUNTIF($Q13:Q96,$D$154:$D$157),0))</f>
        <v/>
      </c>
      <c r="U97" t="inlineStr">
        <is>
          <t>Employer Liaison/Marketing Specialist</t>
        </is>
      </c>
    </row>
    <row r="98" ht="24" customHeight="1">
      <c r="B98" s="46" t="n"/>
      <c r="C98" s="47" t="n"/>
      <c r="D98" s="51" t="n"/>
      <c r="E98" s="52" t="n"/>
      <c r="F98" s="168" t="n"/>
      <c r="G98" s="49" t="n"/>
      <c r="Q98" s="50">
        <f t="array" ref="Q98">INDEX($D$155:$D$157,MATCH(0,COUNTIF($Q13:Q97,$D$155:$D$157),0))</f>
        <v/>
      </c>
      <c r="U98" t="inlineStr">
        <is>
          <t>Employment/Education Specialist</t>
        </is>
      </c>
    </row>
    <row r="99" ht="24" customHeight="1">
      <c r="B99" s="46" t="n"/>
      <c r="C99" s="47" t="n"/>
      <c r="D99" s="51" t="n"/>
      <c r="E99" s="52" t="n"/>
      <c r="F99" s="168" t="n"/>
      <c r="G99" s="49" t="n"/>
      <c r="Q99" s="50">
        <f t="array" ref="Q99">INDEX($D$156:$D$157,MATCH(0,COUNTIF($Q13:Q98,$D$156:$D$157),0))</f>
        <v/>
      </c>
      <c r="R99" s="93" t="n"/>
      <c r="S99" s="93" t="n"/>
      <c r="U99" t="inlineStr">
        <is>
          <t>Escort</t>
        </is>
      </c>
    </row>
    <row r="100" ht="24" customHeight="1">
      <c r="B100" s="46" t="n"/>
      <c r="C100" s="47" t="n"/>
      <c r="D100" s="51" t="n"/>
      <c r="E100" s="52" t="n"/>
      <c r="F100" s="168" t="n"/>
      <c r="G100" s="49" t="n"/>
      <c r="P100" s="93" t="n"/>
      <c r="Q100" s="50">
        <f t="array" ref="Q100">INDEX($D$157:$D$157,MATCH(0,COUNTIF($Q13:Q99,$D$157:$D$157),0))</f>
        <v/>
      </c>
      <c r="U100" t="inlineStr">
        <is>
          <t>Evaluator</t>
        </is>
      </c>
    </row>
    <row r="101" ht="24" customHeight="1">
      <c r="B101" s="47" t="n"/>
      <c r="C101" s="47" t="n"/>
      <c r="D101" s="51" t="n"/>
      <c r="E101" s="167" t="n"/>
      <c r="F101" s="168" t="n"/>
      <c r="G101" s="49" t="n"/>
      <c r="Q101" s="50">
        <f t="array" ref="Q101">INDEX($D$177:$D$198,MATCH(0,COUNTIF($Q13:Q100,$D$177:$D$198),0))</f>
        <v/>
      </c>
      <c r="T101" s="93" t="n"/>
      <c r="U101" t="inlineStr">
        <is>
          <t>Evaluator Assistant</t>
        </is>
      </c>
    </row>
    <row r="102" ht="24" customFormat="1" customHeight="1" s="178">
      <c r="A102" s="109" t="n"/>
      <c r="B102" s="47" t="n"/>
      <c r="C102" s="47" t="n"/>
      <c r="D102" s="51" t="n"/>
      <c r="E102" s="167" t="n"/>
      <c r="F102" s="168" t="n"/>
      <c r="G102" s="49" t="n"/>
      <c r="H102" s="109" t="n"/>
      <c r="I102" s="13" t="n"/>
      <c r="J102" s="13" t="n"/>
      <c r="K102" s="13" t="n"/>
      <c r="L102" s="19" t="n"/>
      <c r="M102" s="19" t="n"/>
      <c r="N102" s="19" t="n"/>
      <c r="O102" s="19" t="n"/>
      <c r="P102" s="19" t="inlineStr">
        <is>
          <t>PAGE 2D</t>
        </is>
      </c>
      <c r="Q102" s="50">
        <f t="array" ref="Q102">INDEX($D$178:$D$198,MATCH(0,COUNTIF($Q13:Q101,$D$178:$D$198),0))</f>
        <v/>
      </c>
      <c r="R102" s="19" t="n"/>
      <c r="S102" s="19" t="n"/>
      <c r="T102" s="19" t="n"/>
      <c r="U102" t="inlineStr">
        <is>
          <t>Executive Assistant</t>
        </is>
      </c>
      <c r="V102" s="93" t="n"/>
    </row>
    <row r="103" ht="24" customHeight="1">
      <c r="B103" s="47" t="n"/>
      <c r="C103" s="47" t="n"/>
      <c r="D103" s="51" t="n"/>
      <c r="E103" s="167" t="n"/>
      <c r="F103" s="168" t="n"/>
      <c r="G103" s="49" t="n"/>
      <c r="Q103" s="50">
        <f t="array" ref="Q103">INDEX($D$179:$D$198,MATCH(0,COUNTIF($Q13:Q102,$D$179:$D$198),0))</f>
        <v/>
      </c>
      <c r="U103" t="inlineStr">
        <is>
          <t>Executive Director</t>
        </is>
      </c>
    </row>
    <row r="104" ht="24" customHeight="1">
      <c r="B104" s="47" t="n"/>
      <c r="C104" s="47" t="n"/>
      <c r="D104" s="51" t="n"/>
      <c r="E104" s="167" t="n"/>
      <c r="F104" s="168" t="n"/>
      <c r="G104" s="49" t="n"/>
      <c r="Q104" s="50">
        <f t="array" ref="Q104">INDEX($D$180:$D$198,MATCH(0,COUNTIF($Q13:Q103,$D$180:$D$198),0))</f>
        <v/>
      </c>
      <c r="U104" t="inlineStr">
        <is>
          <t>Executive Director/Chief Executive Officer (601)</t>
        </is>
      </c>
    </row>
    <row r="105" ht="24" customHeight="1">
      <c r="B105" s="47" t="n"/>
      <c r="C105" s="47" t="n"/>
      <c r="D105" s="51" t="n"/>
      <c r="E105" s="167" t="n"/>
      <c r="F105" s="168" t="n"/>
      <c r="G105" s="49" t="n"/>
      <c r="Q105" s="50">
        <f t="array" ref="Q105">INDEX($D$181:$D$198,MATCH(0,COUNTIF($Q13:Q104,$D$181:$D$198),0))</f>
        <v/>
      </c>
      <c r="U105" t="inlineStr">
        <is>
          <t>Executive Oversight</t>
        </is>
      </c>
    </row>
    <row r="106" ht="24" customHeight="1">
      <c r="B106" s="47" t="n"/>
      <c r="C106" s="47" t="n"/>
      <c r="D106" s="51" t="n"/>
      <c r="E106" s="167" t="n"/>
      <c r="F106" s="168" t="n"/>
      <c r="G106" s="49" t="n"/>
      <c r="Q106" s="50">
        <f t="array" ref="Q106">INDEX($D$182:$D$198,MATCH(0,COUNTIF($Q13:Q105,$D$182:$D$198),0))</f>
        <v/>
      </c>
      <c r="U106" t="inlineStr">
        <is>
          <t>Exhibition Preparer</t>
        </is>
      </c>
    </row>
    <row r="107" ht="24" customHeight="1">
      <c r="B107" s="47" t="n"/>
      <c r="C107" s="47" t="n"/>
      <c r="D107" s="51" t="n"/>
      <c r="E107" s="167" t="n"/>
      <c r="F107" s="168" t="n"/>
      <c r="G107" s="49" t="n"/>
      <c r="Q107" s="50">
        <f t="array" ref="Q107">INDEX($D$183:$D$198,MATCH(0,COUNTIF($Q13:Q106,$D$183:$D$198),0))</f>
        <v/>
      </c>
      <c r="U107" t="inlineStr">
        <is>
          <t>Facilitator</t>
        </is>
      </c>
    </row>
    <row r="108" ht="24" customHeight="1">
      <c r="B108" s="47" t="n"/>
      <c r="C108" s="47" t="n"/>
      <c r="D108" s="51" t="n"/>
      <c r="E108" s="167" t="n"/>
      <c r="F108" s="168" t="n"/>
      <c r="G108" s="49" t="n"/>
      <c r="Q108" s="50">
        <f t="array" ref="Q108">INDEX($D$184:$D$198,MATCH(0,COUNTIF($Q13:Q107,$D$184:$D$198),0))</f>
        <v/>
      </c>
      <c r="U108" t="inlineStr">
        <is>
          <t>Facility Manager/Coordinator</t>
        </is>
      </c>
    </row>
    <row r="109" ht="24" customHeight="1">
      <c r="B109" s="47" t="n"/>
      <c r="C109" s="47" t="n"/>
      <c r="D109" s="51" t="n"/>
      <c r="E109" s="167" t="n"/>
      <c r="F109" s="168" t="n"/>
      <c r="G109" s="49" t="n"/>
      <c r="Q109" s="50">
        <f t="array" ref="Q109">INDEX($D$185:$D$198,MATCH(0,COUNTIF($Q13:Q108,$D$185:$D$198),0))</f>
        <v/>
      </c>
      <c r="U109" t="inlineStr">
        <is>
          <t>Family Counselor/Therapist (344)</t>
        </is>
      </c>
    </row>
    <row r="110" ht="24" customHeight="1">
      <c r="B110" s="47" t="n"/>
      <c r="C110" s="47" t="n"/>
      <c r="D110" s="51" t="n"/>
      <c r="E110" s="167" t="n"/>
      <c r="F110" s="168" t="n"/>
      <c r="G110" s="49" t="n"/>
      <c r="Q110" s="50">
        <f t="array" ref="Q110">INDEX($D$186:$D$198,MATCH(0,COUNTIF($Q13:Q109,$D$186:$D$198),0))</f>
        <v/>
      </c>
      <c r="U110" t="inlineStr">
        <is>
          <t>Family Worker</t>
        </is>
      </c>
    </row>
    <row r="111" ht="24" customHeight="1">
      <c r="B111" s="47" t="n"/>
      <c r="C111" s="47" t="n"/>
      <c r="D111" s="51" t="n"/>
      <c r="E111" s="167" t="n"/>
      <c r="F111" s="168" t="n"/>
      <c r="G111" s="49" t="n"/>
      <c r="Q111" s="50">
        <f t="array" ref="Q111">INDEX($D$187:$D$198,MATCH(0,COUNTIF($Q13:Q110,$D$187:$D$198),0))</f>
        <v/>
      </c>
      <c r="U111" t="inlineStr">
        <is>
          <t>Fiscal Officer</t>
        </is>
      </c>
    </row>
    <row r="112" ht="24" customHeight="1">
      <c r="B112" s="47" t="n"/>
      <c r="C112" s="47" t="n"/>
      <c r="D112" s="51" t="n"/>
      <c r="E112" s="167" t="n"/>
      <c r="F112" s="168" t="n"/>
      <c r="G112" s="49" t="n"/>
      <c r="Q112" s="50">
        <f t="array" ref="Q112">INDEX($D$188:$D$198,MATCH(0,COUNTIF($Q13:Q111,$D$188:$D$198),0))</f>
        <v/>
      </c>
      <c r="U112" t="inlineStr">
        <is>
          <t>Food Service Worker (OASAS &amp; OPWDD) (101)</t>
        </is>
      </c>
    </row>
    <row r="113" ht="24" customHeight="1">
      <c r="B113" s="47" t="n"/>
      <c r="C113" s="47" t="n"/>
      <c r="D113" s="51" t="n"/>
      <c r="E113" s="167" t="n"/>
      <c r="F113" s="168" t="n"/>
      <c r="G113" s="49" t="n"/>
      <c r="Q113" s="50">
        <f t="array" ref="Q113">INDEX($D$189:$D$198,MATCH(0,COUNTIF($Q13:Q112,$D$189:$D$198),0))</f>
        <v/>
      </c>
      <c r="U113" t="inlineStr">
        <is>
          <t>Foster Care Director</t>
        </is>
      </c>
    </row>
    <row r="114" ht="24" customHeight="1">
      <c r="B114" s="47" t="n"/>
      <c r="C114" s="47" t="n"/>
      <c r="D114" s="51" t="n"/>
      <c r="E114" s="167" t="n"/>
      <c r="F114" s="168" t="n"/>
      <c r="G114" s="49" t="n"/>
      <c r="Q114" s="50">
        <f t="array" ref="Q114">INDEX($D$190:$D$198,MATCH(0,COUNTIF($Q13:Q113,$D$190:$D$198),0))</f>
        <v/>
      </c>
      <c r="U114" t="inlineStr">
        <is>
          <t>Group Leader</t>
        </is>
      </c>
    </row>
    <row r="115" ht="24" customHeight="1">
      <c r="B115" s="47" t="n"/>
      <c r="C115" s="47" t="n"/>
      <c r="D115" s="51" t="n"/>
      <c r="E115" s="167" t="n"/>
      <c r="F115" s="168" t="n"/>
      <c r="G115" s="49" t="n"/>
      <c r="Q115" s="50">
        <f t="array" ref="Q115">INDEX($D$191:$D$198,MATCH(0,COUNTIF($Q13:Q114,$D$191:$D$198),0))</f>
        <v/>
      </c>
      <c r="U115" t="inlineStr">
        <is>
          <t>Group Worker</t>
        </is>
      </c>
    </row>
    <row r="116" ht="24" customHeight="1">
      <c r="B116" s="63" t="n"/>
      <c r="C116" s="63" t="n"/>
      <c r="D116" s="99" t="n"/>
      <c r="E116" s="179" t="n"/>
      <c r="F116" s="180" t="n"/>
      <c r="G116" s="49" t="n"/>
      <c r="Q116" s="50">
        <f t="array" ref="Q116">INDEX($D$192:$D$198,MATCH(0,COUNTIF($Q13:Q115,$D$192:$D$198),0))</f>
        <v/>
      </c>
      <c r="U116" t="inlineStr">
        <is>
          <t>Guidance Counselor (SED Only) (236)</t>
        </is>
      </c>
    </row>
    <row r="117" ht="24" customHeight="1">
      <c r="B117" s="181" t="n"/>
      <c r="C117" s="182" t="n"/>
      <c r="D117" s="182" t="n"/>
      <c r="E117" s="240" t="n"/>
      <c r="F117" s="256" t="n"/>
      <c r="G117" s="153">
        <f>SUM(G95:G116)</f>
        <v/>
      </c>
      <c r="Q117" s="50">
        <f t="array" ref="Q117">INDEX($D$193:$D$198,MATCH(0,COUNTIF($Q13:Q116,$D$193:$D$198),0))</f>
        <v/>
      </c>
      <c r="U117" t="inlineStr">
        <is>
          <t>Health Counselor</t>
        </is>
      </c>
    </row>
    <row r="118" ht="15.75" customHeight="1">
      <c r="B118" s="122" t="n"/>
      <c r="Q118" s="50">
        <f t="array" ref="Q118">INDEX($D$194:$D$198,MATCH(0,COUNTIF($Q13:Q117,$D$194:$D$198),0))</f>
        <v/>
      </c>
      <c r="U118" t="inlineStr">
        <is>
          <t>Homemaker</t>
        </is>
      </c>
    </row>
    <row r="119" ht="15.75" customHeight="1">
      <c r="B119" s="154">
        <f>+B37</f>
        <v/>
      </c>
      <c r="C119" s="241" t="n"/>
      <c r="D119" s="263" t="n"/>
      <c r="E119" s="263" t="n"/>
      <c r="F119" s="263" t="n"/>
      <c r="G119" s="265" t="n"/>
      <c r="Q119" s="50">
        <f t="array" ref="Q119">INDEX($D$195:$D$198,MATCH(0,COUNTIF($Q13:Q118,$D$195:$D$198),0))</f>
        <v/>
      </c>
      <c r="U119" t="inlineStr">
        <is>
          <t>Homemaker Pool</t>
        </is>
      </c>
    </row>
    <row r="120" ht="15.75" customHeight="1">
      <c r="B120" s="156" t="n"/>
      <c r="C120" s="241" t="n"/>
      <c r="D120" s="263" t="n"/>
      <c r="E120" s="263" t="n"/>
      <c r="F120" s="263" t="n"/>
      <c r="G120" s="265" t="n"/>
      <c r="Q120" s="50">
        <f t="array" ref="Q120">INDEX($D$196:$D$198,MATCH(0,COUNTIF($Q13:Q119,$D$196:$D$198),0))</f>
        <v/>
      </c>
      <c r="U120" t="inlineStr">
        <is>
          <t>House Manager</t>
        </is>
      </c>
    </row>
    <row r="121" ht="15.75" customHeight="1">
      <c r="B121" s="157" t="n"/>
      <c r="C121" s="241" t="n"/>
      <c r="D121" s="263" t="n"/>
      <c r="E121" s="263" t="n"/>
      <c r="F121" s="263" t="n"/>
      <c r="G121" s="265" t="n"/>
      <c r="Q121" s="50">
        <f t="array" ref="Q121">INDEX($D$197:$D$198,MATCH(0,COUNTIF($Q13:Q120,$D$197:$D$198),0))</f>
        <v/>
      </c>
      <c r="U121" t="inlineStr">
        <is>
          <t>House Parent</t>
        </is>
      </c>
    </row>
    <row r="122" ht="15.75" customHeight="1">
      <c r="B122" s="159" t="n"/>
      <c r="C122" s="241" t="n"/>
      <c r="D122" s="263" t="n"/>
      <c r="E122" s="263" t="n"/>
      <c r="F122" s="263" t="n"/>
      <c r="G122" s="265" t="n"/>
      <c r="Q122" s="50">
        <f t="array" ref="Q122">INDEX($D$198:$D$198,MATCH(0,COUNTIF($Q13:Q121,$D$198:$D$198),0))</f>
        <v/>
      </c>
      <c r="U122" t="inlineStr">
        <is>
          <t>Housekeeper</t>
        </is>
      </c>
    </row>
    <row r="123" ht="26.25" customHeight="1">
      <c r="B123" s="233" t="inlineStr">
        <is>
          <t>PAGE 3B</t>
        </is>
      </c>
      <c r="L123" s="6" t="n"/>
      <c r="M123" s="6" t="n"/>
      <c r="N123" s="6" t="n"/>
      <c r="O123" s="6" t="n"/>
      <c r="Q123" s="50">
        <f t="array" ref="Q123">INDEX($D$218:$D$239,MATCH(0,COUNTIF($Q13:Q122,$D$218:$D$239),0))</f>
        <v/>
      </c>
      <c r="U123" t="inlineStr">
        <is>
          <t>Housekeeper Pool</t>
        </is>
      </c>
    </row>
    <row r="124" ht="30" customHeight="1">
      <c r="A124" s="233" t="n"/>
      <c r="L124" s="81" t="n"/>
      <c r="M124" s="81" t="n"/>
      <c r="N124" s="81" t="n"/>
      <c r="O124" s="81" t="n"/>
      <c r="P124" s="19" t="inlineStr">
        <is>
          <t>PAGE 2E</t>
        </is>
      </c>
      <c r="Q124" s="50">
        <f t="array" ref="Q124">INDEX($D$219:$D$239,MATCH(0,COUNTIF($Q13:Q123,$D$219:$D$239),0))</f>
        <v/>
      </c>
      <c r="U124" t="inlineStr">
        <is>
          <t>Housekeeping and Maintenance (102)</t>
        </is>
      </c>
    </row>
    <row r="125" ht="27.75" customHeight="1">
      <c r="A125" s="233" t="n"/>
      <c r="L125" s="82" t="n"/>
      <c r="M125" s="82" t="n"/>
      <c r="N125" s="82" t="n"/>
      <c r="O125" s="82" t="n"/>
      <c r="Q125" s="50">
        <f t="array" ref="Q125">INDEX($D$220:$D$239,MATCH(0,COUNTIF($Q13:Q124,$D$220:$D$239),0))</f>
        <v/>
      </c>
      <c r="U125" t="inlineStr">
        <is>
          <t>Housing Specialist</t>
        </is>
      </c>
    </row>
    <row r="126" ht="15.75" customHeight="1">
      <c r="B126" s="114" t="n"/>
      <c r="C126" s="115" t="n"/>
      <c r="E126" s="116" t="n"/>
      <c r="Q126" s="50">
        <f t="array" ref="Q126">INDEX($D$221:$D$239,MATCH(0,COUNTIF($Q13:Q125,$D$221:$D$239),0))</f>
        <v/>
      </c>
      <c r="U126" t="inlineStr">
        <is>
          <t>HR Generalist</t>
        </is>
      </c>
    </row>
    <row r="127" ht="24" customHeight="1">
      <c r="B127" s="160" t="inlineStr">
        <is>
          <t>CBO NAME:</t>
        </is>
      </c>
      <c r="C127" s="234">
        <f>SUMMARY!$B$6</f>
        <v/>
      </c>
      <c r="D127" s="254" t="n"/>
      <c r="E127" s="161" t="n"/>
      <c r="F127" s="162" t="inlineStr">
        <is>
          <t>DYCD ID #</t>
        </is>
      </c>
      <c r="G127" s="120">
        <f>SUMMARY!G7</f>
        <v/>
      </c>
      <c r="Q127" s="50">
        <f t="array" ref="Q127">INDEX($D$222:$D$239,MATCH(0,COUNTIF($Q13:Q126,$D$222:$D$239),0))</f>
        <v/>
      </c>
      <c r="U127" t="inlineStr">
        <is>
          <t>Identification/Information Referral (OASAS Only) (346)</t>
        </is>
      </c>
    </row>
    <row r="128" ht="24" customHeight="1">
      <c r="B128" s="160" t="inlineStr">
        <is>
          <t>BUDGET PERIOD:</t>
        </is>
      </c>
      <c r="C128" s="235">
        <f>SUMMARY!$B$8</f>
        <v/>
      </c>
      <c r="D128" s="255" t="n"/>
      <c r="F128" s="162" t="inlineStr">
        <is>
          <t>BUDGET CODE</t>
        </is>
      </c>
      <c r="G128" s="121">
        <f>SUMMARY!G8</f>
        <v/>
      </c>
      <c r="Q128" s="50">
        <f t="array" ref="Q128">INDEX($D$223:$D$239,MATCH(0,COUNTIF($Q13:Q127,$D$223:$D$239),0))</f>
        <v/>
      </c>
      <c r="U128" t="inlineStr">
        <is>
          <t>Immigration Coordinator</t>
        </is>
      </c>
    </row>
    <row r="129" ht="24.75" customHeight="1">
      <c r="B129" s="122" t="n"/>
      <c r="C129" s="122" t="n"/>
      <c r="D129" s="123" t="n"/>
      <c r="F129" s="124" t="inlineStr">
        <is>
          <t>MONTH</t>
        </is>
      </c>
      <c r="G129" s="125" t="inlineStr">
        <is>
          <t>YEAR</t>
        </is>
      </c>
      <c r="Q129" s="50">
        <f t="array" ref="Q129">INDEX($D$224:$D$239,MATCH(0,COUNTIF($Q13:Q128,$D$224:$D$239),0))</f>
        <v/>
      </c>
      <c r="U129" t="inlineStr">
        <is>
          <t>Instructor</t>
        </is>
      </c>
    </row>
    <row r="130" ht="24.75" customHeight="1">
      <c r="B130" s="126" t="n"/>
      <c r="C130" s="127" t="n"/>
      <c r="D130" s="128" t="n"/>
      <c r="F130" s="172" t="n"/>
      <c r="G130" s="173">
        <f>SUMMARY!G11</f>
        <v/>
      </c>
      <c r="Q130" s="50">
        <f t="array" ref="Q130">INDEX($D$225:$D$239,MATCH(0,COUNTIF($Q13:Q129,$D$225:$D$239),0))</f>
        <v/>
      </c>
      <c r="U130" t="inlineStr">
        <is>
          <t>Intake Specialist</t>
        </is>
      </c>
    </row>
    <row r="131" ht="25.5" customHeight="1">
      <c r="B131" s="236" t="n"/>
      <c r="Q131" s="50">
        <f t="array" ref="Q131">INDEX($D$226:$D$239,MATCH(0,COUNTIF($Q13:Q130,$D$226:$D$239),0))</f>
        <v/>
      </c>
      <c r="U131" t="inlineStr">
        <is>
          <t>Intake/Screening (343)</t>
        </is>
      </c>
    </row>
    <row r="132" ht="15.75" customHeight="1">
      <c r="B132" s="122" t="n"/>
      <c r="Q132" s="50">
        <f t="array" ref="Q132">INDEX($D$227:$D$239,MATCH(0,COUNTIF($Q13:Q131,$D$227:$D$239),0))</f>
        <v/>
      </c>
      <c r="U132" t="inlineStr">
        <is>
          <t>Intensive Case Manager (OMH Only) (313)</t>
        </is>
      </c>
    </row>
    <row r="133" ht="24" customHeight="1">
      <c r="B133" s="237" t="inlineStr">
        <is>
          <t>HOURLY EMPLOYEES</t>
        </is>
      </c>
      <c r="C133" s="256" t="n"/>
      <c r="D133" s="256" t="n"/>
      <c r="E133" s="256" t="n"/>
      <c r="F133" s="256" t="n"/>
      <c r="G133" s="256" t="n"/>
      <c r="Q133" s="50">
        <f t="array" ref="Q133">INDEX($D$228:$D$239,MATCH(0,COUNTIF($Q13:Q132,$D$228:$D$239),0))</f>
        <v/>
      </c>
      <c r="U133" t="inlineStr">
        <is>
          <t>Intensive Case Manager/Coordinator (OMH Only) (314)</t>
        </is>
      </c>
    </row>
    <row r="134" ht="24" customHeight="1">
      <c r="B134" s="238" t="inlineStr">
        <is>
          <t>PAYROLL</t>
        </is>
      </c>
      <c r="C134" s="238" t="inlineStr">
        <is>
          <t>PAYEE</t>
        </is>
      </c>
      <c r="D134" s="256" t="n"/>
      <c r="E134" s="242" t="inlineStr">
        <is>
          <t>PAYROLL PERIOD</t>
        </is>
      </c>
      <c r="F134" s="259" t="n"/>
      <c r="G134" s="243" t="inlineStr">
        <is>
          <t>INVOICED AMOUNT</t>
        </is>
      </c>
      <c r="Q134" s="50">
        <f t="array" ref="Q134">INDEX($D$229:$D$239,MATCH(0,COUNTIF($Q13:Q133,$D$229:$D$239),0))</f>
        <v/>
      </c>
      <c r="U134" t="inlineStr">
        <is>
          <t>Intern</t>
        </is>
      </c>
    </row>
    <row r="135" ht="24" customHeight="1">
      <c r="B135" s="138" t="inlineStr">
        <is>
          <t>DATE</t>
        </is>
      </c>
      <c r="C135" s="138" t="inlineStr">
        <is>
          <t>NAME</t>
        </is>
      </c>
      <c r="D135" s="164" t="inlineStr">
        <is>
          <t>TITLE CODE</t>
        </is>
      </c>
      <c r="E135" s="165" t="inlineStr">
        <is>
          <t>FROM</t>
        </is>
      </c>
      <c r="F135" s="166" t="inlineStr">
        <is>
          <t>TO</t>
        </is>
      </c>
      <c r="G135" s="260" t="n"/>
      <c r="Q135" s="50">
        <f t="array" ref="Q135">INDEX($D$230:$D$239,MATCH(0,COUNTIF($Q13:Q134,$D$230:$D$239),0))</f>
        <v/>
      </c>
      <c r="U135" t="inlineStr">
        <is>
          <t>IT Desk Top Support</t>
        </is>
      </c>
    </row>
    <row r="136" ht="24" customHeight="1">
      <c r="B136" s="102" t="n"/>
      <c r="C136" s="102" t="n"/>
      <c r="D136" s="103" t="n"/>
      <c r="E136" s="174" t="n"/>
      <c r="F136" s="175" t="n"/>
      <c r="G136" s="92" t="n"/>
      <c r="Q136" s="50">
        <f t="array" ref="Q136">INDEX($D$231:$D$239,MATCH(0,COUNTIF($Q13:Q135,$D$231:$D$239),0))</f>
        <v/>
      </c>
      <c r="U136" t="inlineStr">
        <is>
          <t>IT Technician</t>
        </is>
      </c>
    </row>
    <row r="137" ht="24" customHeight="1">
      <c r="B137" s="105" t="n"/>
      <c r="C137" s="105" t="n"/>
      <c r="D137" s="106" t="n"/>
      <c r="E137" s="176" t="n"/>
      <c r="F137" s="177" t="n"/>
      <c r="G137" s="49" t="n"/>
      <c r="Q137" s="50">
        <f t="array" ref="Q137">INDEX($D$232:$D$239,MATCH(0,COUNTIF($Q13:Q136,$D$232:$D$239),0))</f>
        <v/>
      </c>
      <c r="U137" t="inlineStr">
        <is>
          <t>IT Technician (Assistant)</t>
        </is>
      </c>
    </row>
    <row r="138" ht="24" customHeight="1">
      <c r="B138" s="47" t="n"/>
      <c r="C138" s="47" t="n"/>
      <c r="D138" s="51" t="n"/>
      <c r="E138" s="167" t="n"/>
      <c r="F138" s="168" t="n"/>
      <c r="G138" s="49" t="n"/>
      <c r="Q138" s="50">
        <f t="array" ref="Q138">INDEX($D$233:$D$239,MATCH(0,COUNTIF($Q13:Q137,$D$233:$D$239),0))</f>
        <v/>
      </c>
      <c r="U138" t="inlineStr">
        <is>
          <t>Job Coach/Employment Specialist (OMH, OPWDD Only) (254)</t>
        </is>
      </c>
    </row>
    <row r="139" ht="24" customHeight="1">
      <c r="B139" s="47" t="n"/>
      <c r="C139" s="47" t="n"/>
      <c r="D139" s="51" t="n"/>
      <c r="E139" s="167" t="n"/>
      <c r="F139" s="168" t="n"/>
      <c r="G139" s="49" t="n"/>
      <c r="Q139" s="50">
        <f t="array" ref="Q139">INDEX($D$234:$D$239,MATCH(0,COUNTIF($Q13:Q138,$D$234:$D$239),0))</f>
        <v/>
      </c>
      <c r="U139" t="inlineStr">
        <is>
          <t>Job Developer</t>
        </is>
      </c>
    </row>
    <row r="140" ht="24" customHeight="1">
      <c r="B140" s="47" t="n"/>
      <c r="C140" s="47" t="n"/>
      <c r="D140" s="51" t="n"/>
      <c r="E140" s="167" t="n"/>
      <c r="F140" s="168" t="n"/>
      <c r="G140" s="49" t="n"/>
      <c r="Q140" s="50">
        <f t="array" ref="Q140">INDEX($D$235:$D$239,MATCH(0,COUNTIF($Q13:Q139,$D$235:$D$239),0))</f>
        <v/>
      </c>
      <c r="U140" t="inlineStr">
        <is>
          <t>Job Readiness Counselor</t>
        </is>
      </c>
    </row>
    <row r="141" ht="24" customHeight="1">
      <c r="B141" s="47" t="n"/>
      <c r="C141" s="47" t="n"/>
      <c r="D141" s="51" t="n"/>
      <c r="E141" s="167" t="n"/>
      <c r="F141" s="168" t="n"/>
      <c r="G141" s="49" t="n"/>
      <c r="Q141" s="50">
        <f t="array" ref="Q141">INDEX($D$236:$D$239,MATCH(0,COUNTIF($Q13:Q140,$D$236:$D$239),0))</f>
        <v/>
      </c>
      <c r="U141" t="inlineStr">
        <is>
          <t>Juvenile Coordinator</t>
        </is>
      </c>
    </row>
    <row r="142" ht="24" customHeight="1">
      <c r="B142" s="47" t="n"/>
      <c r="C142" s="47" t="n"/>
      <c r="D142" s="51" t="n"/>
      <c r="E142" s="167" t="n"/>
      <c r="F142" s="168" t="n"/>
      <c r="G142" s="49" t="n"/>
      <c r="Q142" s="50">
        <f t="array" ref="Q142">INDEX($D$237:$D$239,MATCH(0,COUNTIF($Q13:Q141,$D$237:$D$239),0))</f>
        <v/>
      </c>
      <c r="U142" t="inlineStr">
        <is>
          <t>Kitchen Aide</t>
        </is>
      </c>
    </row>
    <row r="143" ht="24" customHeight="1">
      <c r="B143" s="47" t="n"/>
      <c r="C143" s="47" t="n"/>
      <c r="D143" s="51" t="n"/>
      <c r="E143" s="167" t="n"/>
      <c r="F143" s="168" t="n"/>
      <c r="G143" s="49" t="n"/>
      <c r="Q143" s="50">
        <f t="array" ref="Q143">INDEX($D$238:$D$239,MATCH(0,COUNTIF($Q13:Q142,$D$238:$D$239),0))</f>
        <v/>
      </c>
      <c r="U143" t="inlineStr">
        <is>
          <t>Latchkey Coordinator</t>
        </is>
      </c>
    </row>
    <row r="144" ht="24" customHeight="1">
      <c r="B144" s="47" t="n"/>
      <c r="C144" s="47" t="n"/>
      <c r="D144" s="51" t="n"/>
      <c r="E144" s="167" t="n"/>
      <c r="F144" s="168" t="n"/>
      <c r="G144" s="49" t="n"/>
      <c r="Q144" s="50">
        <f t="array" ref="Q144">INDEX($D$239:$D$239,MATCH(0,COUNTIF($Q13:Q143,$D$239:$D$239),0))</f>
        <v/>
      </c>
      <c r="U144" t="inlineStr">
        <is>
          <t>Leadership Specialist</t>
        </is>
      </c>
    </row>
    <row r="145" ht="24" customHeight="1">
      <c r="B145" s="47" t="n"/>
      <c r="C145" s="47" t="n"/>
      <c r="D145" s="51" t="n"/>
      <c r="E145" s="167" t="n"/>
      <c r="F145" s="168" t="n"/>
      <c r="G145" s="49" t="n"/>
      <c r="U145" t="inlineStr">
        <is>
          <t>Legal Assistant</t>
        </is>
      </c>
    </row>
    <row r="146" ht="24" customHeight="1">
      <c r="B146" s="47" t="n"/>
      <c r="C146" s="47" t="n"/>
      <c r="D146" s="51" t="n"/>
      <c r="E146" s="167" t="n"/>
      <c r="F146" s="168" t="n"/>
      <c r="G146" s="49" t="n"/>
      <c r="U146" t="inlineStr">
        <is>
          <t>Lifeguard</t>
        </is>
      </c>
    </row>
    <row r="147" ht="24" customHeight="1">
      <c r="B147" s="47" t="n"/>
      <c r="C147" s="47" t="n"/>
      <c r="D147" s="51" t="n"/>
      <c r="E147" s="167" t="n"/>
      <c r="F147" s="168" t="n"/>
      <c r="G147" s="49" t="n"/>
      <c r="U147" t="inlineStr">
        <is>
          <t>Maintenance Custodian</t>
        </is>
      </c>
    </row>
    <row r="148" ht="24" customHeight="1">
      <c r="B148" s="47" t="n"/>
      <c r="C148" s="47" t="n"/>
      <c r="D148" s="51" t="n"/>
      <c r="E148" s="167" t="n"/>
      <c r="F148" s="168" t="n"/>
      <c r="G148" s="49" t="n"/>
      <c r="U148" t="inlineStr">
        <is>
          <t>Manager</t>
        </is>
      </c>
    </row>
    <row r="149" ht="24" customHeight="1">
      <c r="B149" s="47" t="n"/>
      <c r="C149" s="47" t="n"/>
      <c r="D149" s="51" t="n"/>
      <c r="E149" s="167" t="n"/>
      <c r="F149" s="168" t="n"/>
      <c r="G149" s="49" t="n"/>
      <c r="U149" t="inlineStr">
        <is>
          <t>Manager (OMH CR Only) (204)</t>
        </is>
      </c>
    </row>
    <row r="150" ht="24" customHeight="1">
      <c r="B150" s="47" t="n"/>
      <c r="C150" s="47" t="n"/>
      <c r="D150" s="51" t="n"/>
      <c r="E150" s="167" t="n"/>
      <c r="F150" s="168" t="n"/>
      <c r="G150" s="49" t="n"/>
      <c r="U150" t="inlineStr">
        <is>
          <t>Marketing (Agency Administration) (614)</t>
        </is>
      </c>
    </row>
    <row r="151" ht="24" customHeight="1">
      <c r="B151" s="47" t="n"/>
      <c r="C151" s="47" t="n"/>
      <c r="D151" s="51" t="n"/>
      <c r="E151" s="167" t="n"/>
      <c r="F151" s="168" t="n"/>
      <c r="G151" s="49" t="n"/>
      <c r="U151" t="inlineStr">
        <is>
          <t>Marketing (Program Administration) (509)</t>
        </is>
      </c>
    </row>
    <row r="152" ht="24" customHeight="1">
      <c r="B152" s="47" t="n"/>
      <c r="C152" s="47" t="n"/>
      <c r="D152" s="51" t="n"/>
      <c r="E152" s="167" t="n"/>
      <c r="F152" s="168" t="n"/>
      <c r="G152" s="49" t="n"/>
      <c r="U152" t="inlineStr">
        <is>
          <t>Meal Deliverer</t>
        </is>
      </c>
    </row>
    <row r="153" ht="24" customHeight="1">
      <c r="B153" s="47" t="n"/>
      <c r="C153" s="47" t="n"/>
      <c r="D153" s="51" t="n"/>
      <c r="E153" s="167" t="n"/>
      <c r="F153" s="168" t="n"/>
      <c r="G153" s="49" t="n"/>
      <c r="U153" t="inlineStr">
        <is>
          <t>Meal Packer</t>
        </is>
      </c>
    </row>
    <row r="154" ht="24" customHeight="1">
      <c r="B154" s="47" t="n"/>
      <c r="C154" s="47" t="n"/>
      <c r="D154" s="51" t="n"/>
      <c r="E154" s="167" t="n"/>
      <c r="F154" s="168" t="n"/>
      <c r="G154" s="49" t="n"/>
      <c r="U154" t="inlineStr">
        <is>
          <t>Member Engagement Coordinator</t>
        </is>
      </c>
    </row>
    <row r="155" ht="24" customHeight="1">
      <c r="B155" s="47" t="n"/>
      <c r="C155" s="47" t="n"/>
      <c r="D155" s="51" t="n"/>
      <c r="E155" s="167" t="n"/>
      <c r="F155" s="168" t="n"/>
      <c r="G155" s="49" t="n"/>
      <c r="U155" t="inlineStr">
        <is>
          <t>Mental Hygiene Director/Commissioner of Mental Hygiene (701)</t>
        </is>
      </c>
    </row>
    <row r="156" ht="24" customHeight="1">
      <c r="B156" s="47" t="n"/>
      <c r="C156" s="47" t="n"/>
      <c r="D156" s="51" t="n"/>
      <c r="E156" s="167" t="n"/>
      <c r="F156" s="168" t="n"/>
      <c r="G156" s="49" t="n"/>
      <c r="U156" t="inlineStr">
        <is>
          <t>Mental Hygiene Worker (not for OMH CR) (Does not apply to SED) (201)</t>
        </is>
      </c>
    </row>
    <row r="157" ht="24.75" customHeight="1">
      <c r="B157" s="63" t="n"/>
      <c r="C157" s="63" t="n"/>
      <c r="D157" s="99" t="n"/>
      <c r="E157" s="179" t="n"/>
      <c r="F157" s="180" t="n"/>
      <c r="G157" s="49" t="n"/>
      <c r="U157" t="inlineStr">
        <is>
          <t>Mentor</t>
        </is>
      </c>
    </row>
    <row r="158" ht="24" customHeight="1">
      <c r="B158" s="181" t="n"/>
      <c r="C158" s="182" t="n"/>
      <c r="D158" s="182" t="n"/>
      <c r="E158" s="240" t="n"/>
      <c r="F158" s="256" t="n"/>
      <c r="G158" s="153">
        <f>SUM(G136:G157)</f>
        <v/>
      </c>
      <c r="U158" t="inlineStr">
        <is>
          <t>Milestone Verification Coordinator</t>
        </is>
      </c>
    </row>
    <row r="159" ht="15.75" customHeight="1">
      <c r="B159" s="122" t="n"/>
      <c r="U159" t="inlineStr">
        <is>
          <t>Msw Case Planner</t>
        </is>
      </c>
    </row>
    <row r="160" ht="16.5" customHeight="1">
      <c r="B160" s="154">
        <f>+B37</f>
        <v/>
      </c>
      <c r="C160" s="241" t="n"/>
      <c r="D160" s="263" t="n"/>
      <c r="E160" s="263" t="n"/>
      <c r="F160" s="263" t="n"/>
      <c r="G160" s="265" t="n"/>
      <c r="U160" t="inlineStr">
        <is>
          <t>Nurse-Licensed Practical (316)</t>
        </is>
      </c>
    </row>
    <row r="161" ht="15.75" customHeight="1">
      <c r="B161" s="156" t="n"/>
      <c r="C161" s="241" t="n"/>
      <c r="D161" s="263" t="n"/>
      <c r="E161" s="263" t="n"/>
      <c r="F161" s="263" t="n"/>
      <c r="G161" s="265" t="n"/>
      <c r="U161" t="inlineStr">
        <is>
          <t>Nurse Practitioner/Nursing Supervisor (315)</t>
        </is>
      </c>
    </row>
    <row r="162" ht="15.75" customHeight="1">
      <c r="B162" s="157" t="n"/>
      <c r="C162" s="241" t="n"/>
      <c r="D162" s="263" t="n"/>
      <c r="E162" s="263" t="n"/>
      <c r="F162" s="263" t="n"/>
      <c r="G162" s="265" t="n"/>
      <c r="U162" t="inlineStr">
        <is>
          <t>Nurse/Registered Nurse (317)</t>
        </is>
      </c>
    </row>
    <row r="163" ht="15.75" customHeight="1">
      <c r="B163" s="159" t="n"/>
      <c r="C163" s="241" t="n"/>
      <c r="D163" s="263" t="n"/>
      <c r="E163" s="263" t="n"/>
      <c r="F163" s="263" t="n"/>
      <c r="G163" s="265" t="n"/>
      <c r="U163" t="inlineStr">
        <is>
          <t>Nurses Aide/Medical Aide (339)</t>
        </is>
      </c>
    </row>
    <row r="164" ht="18" customHeight="1">
      <c r="B164" s="233" t="inlineStr">
        <is>
          <t>PAGE 3C</t>
        </is>
      </c>
      <c r="L164" s="6" t="n"/>
      <c r="M164" s="6" t="n"/>
      <c r="N164" s="6" t="n"/>
      <c r="O164" s="6" t="n"/>
      <c r="U164" t="inlineStr">
        <is>
          <t>Office Worker (Agency Administration) (605)</t>
        </is>
      </c>
    </row>
    <row r="165" ht="30" customHeight="1">
      <c r="A165" s="233" t="n"/>
      <c r="L165" s="81" t="n"/>
      <c r="M165" s="81" t="n"/>
      <c r="N165" s="81" t="n"/>
      <c r="O165" s="81" t="n"/>
      <c r="U165" t="inlineStr">
        <is>
          <t>Office Worker (LGU Administration) (704)</t>
        </is>
      </c>
    </row>
    <row r="166" ht="27.75" customHeight="1">
      <c r="A166" s="233" t="n"/>
      <c r="L166" s="82" t="n"/>
      <c r="M166" s="82" t="n"/>
      <c r="N166" s="82" t="n"/>
      <c r="O166" s="82" t="n"/>
      <c r="U166" t="inlineStr">
        <is>
          <t>Office Worker (Program Administration) (505)</t>
        </is>
      </c>
    </row>
    <row r="167" ht="15.75" customHeight="1">
      <c r="B167" s="114" t="n"/>
      <c r="C167" s="115" t="n"/>
      <c r="E167" s="116" t="n"/>
      <c r="U167" t="inlineStr">
        <is>
          <t>Operations Assistant</t>
        </is>
      </c>
    </row>
    <row r="168" ht="24" customHeight="1">
      <c r="B168" s="160" t="inlineStr">
        <is>
          <t>CBO NAME:</t>
        </is>
      </c>
      <c r="C168" s="234">
        <f>SUMMARY!$B$6</f>
        <v/>
      </c>
      <c r="D168" s="254" t="n"/>
      <c r="E168" s="161" t="n"/>
      <c r="F168" s="162" t="inlineStr">
        <is>
          <t>DYCD ID #</t>
        </is>
      </c>
      <c r="G168" s="120">
        <f>SUMMARY!G7</f>
        <v/>
      </c>
      <c r="U168" t="inlineStr">
        <is>
          <t>Operations Coordinator</t>
        </is>
      </c>
    </row>
    <row r="169" ht="24" customHeight="1">
      <c r="B169" s="160" t="inlineStr">
        <is>
          <t>BUDGET PERIOD:</t>
        </is>
      </c>
      <c r="C169" s="235">
        <f>SUMMARY!$B$8</f>
        <v/>
      </c>
      <c r="D169" s="255" t="n"/>
      <c r="F169" s="162" t="inlineStr">
        <is>
          <t>BUDGET CODE</t>
        </is>
      </c>
      <c r="G169" s="121">
        <f>SUMMARY!G8</f>
        <v/>
      </c>
      <c r="U169" t="inlineStr">
        <is>
          <t>Operations Specialist</t>
        </is>
      </c>
    </row>
    <row r="170" ht="24.75" customHeight="1">
      <c r="B170" s="122" t="n"/>
      <c r="C170" s="122" t="n"/>
      <c r="D170" s="123" t="n"/>
      <c r="F170" s="124" t="inlineStr">
        <is>
          <t>MONTH</t>
        </is>
      </c>
      <c r="G170" s="125" t="inlineStr">
        <is>
          <t>YEAR</t>
        </is>
      </c>
      <c r="U170" t="inlineStr">
        <is>
          <t>Other Agency Administration Staff (690)</t>
        </is>
      </c>
    </row>
    <row r="171" ht="24" customHeight="1">
      <c r="B171" s="126" t="n"/>
      <c r="C171" s="127" t="n"/>
      <c r="D171" s="128" t="n"/>
      <c r="F171" s="172" t="n"/>
      <c r="G171" s="173">
        <f>SUMMARY!G11</f>
        <v/>
      </c>
      <c r="U171" t="inlineStr">
        <is>
          <t>Other Clinical Staff/Assistants (390)</t>
        </is>
      </c>
    </row>
    <row r="172" ht="25.5" customHeight="1">
      <c r="B172" s="236" t="n"/>
      <c r="U172" t="inlineStr">
        <is>
          <t>Other Direct Care Staff (290)</t>
        </is>
      </c>
    </row>
    <row r="173" ht="15.75" customHeight="1">
      <c r="B173" s="122" t="n"/>
      <c r="U173" t="inlineStr">
        <is>
          <t>Other LGU Administration Staff (790)</t>
        </is>
      </c>
    </row>
    <row r="174" ht="24" customHeight="1">
      <c r="B174" s="237" t="inlineStr">
        <is>
          <t>HOURLY EMPLOYEES</t>
        </is>
      </c>
      <c r="C174" s="256" t="n"/>
      <c r="D174" s="256" t="n"/>
      <c r="E174" s="256" t="n"/>
      <c r="F174" s="256" t="n"/>
      <c r="G174" s="256" t="n"/>
      <c r="U174" t="inlineStr">
        <is>
          <t>Other Program Administration Staff (590)</t>
        </is>
      </c>
    </row>
    <row r="175" ht="24" customHeight="1">
      <c r="B175" s="238" t="inlineStr">
        <is>
          <t>PAYROLL</t>
        </is>
      </c>
      <c r="C175" s="238" t="inlineStr">
        <is>
          <t>PAYEE</t>
        </is>
      </c>
      <c r="D175" s="256" t="n"/>
      <c r="E175" s="242" t="inlineStr">
        <is>
          <t>PAYROLL PERIOD</t>
        </is>
      </c>
      <c r="F175" s="259" t="n"/>
      <c r="G175" s="243" t="inlineStr">
        <is>
          <t>INVOICED AMOUNT</t>
        </is>
      </c>
      <c r="U175" t="inlineStr">
        <is>
          <t>Other Support Staff (190)</t>
        </is>
      </c>
    </row>
    <row r="176" ht="24" customHeight="1">
      <c r="B176" s="138" t="inlineStr">
        <is>
          <t>DATE</t>
        </is>
      </c>
      <c r="C176" s="138" t="inlineStr">
        <is>
          <t>NAME</t>
        </is>
      </c>
      <c r="D176" s="164" t="inlineStr">
        <is>
          <t>TITLE CODE</t>
        </is>
      </c>
      <c r="E176" s="165" t="inlineStr">
        <is>
          <t>FROM</t>
        </is>
      </c>
      <c r="F176" s="166" t="inlineStr">
        <is>
          <t>TO</t>
        </is>
      </c>
      <c r="G176" s="260" t="n"/>
      <c r="U176" t="inlineStr">
        <is>
          <t>Outreach Specialist</t>
        </is>
      </c>
    </row>
    <row r="177" ht="24" customHeight="1">
      <c r="B177" s="102" t="n"/>
      <c r="C177" s="102" t="n"/>
      <c r="D177" s="103" t="n"/>
      <c r="E177" s="174" t="n"/>
      <c r="F177" s="175" t="n"/>
      <c r="G177" s="92" t="n"/>
      <c r="U177" t="inlineStr">
        <is>
          <t>Paraprofessional-Non-Disabled (SED Only) (265)</t>
        </is>
      </c>
    </row>
    <row r="178" ht="24" customHeight="1">
      <c r="B178" s="105" t="n"/>
      <c r="C178" s="105" t="n"/>
      <c r="D178" s="106" t="n"/>
      <c r="E178" s="176" t="n"/>
      <c r="F178" s="177" t="n"/>
      <c r="G178" s="49" t="n"/>
      <c r="U178" t="inlineStr">
        <is>
          <t>Paraprofessional-Social Services (SED Only) (213)</t>
        </is>
      </c>
    </row>
    <row r="179" ht="24.75" customHeight="1">
      <c r="B179" s="47" t="n"/>
      <c r="C179" s="47" t="n"/>
      <c r="D179" s="51" t="n"/>
      <c r="E179" s="167" t="n"/>
      <c r="F179" s="168" t="n"/>
      <c r="G179" s="49" t="n"/>
      <c r="U179" t="inlineStr">
        <is>
          <t>Parent Aide</t>
        </is>
      </c>
    </row>
    <row r="180" ht="24" customHeight="1">
      <c r="B180" s="47" t="n"/>
      <c r="C180" s="47" t="n"/>
      <c r="D180" s="51" t="n"/>
      <c r="E180" s="167" t="n"/>
      <c r="F180" s="168" t="n"/>
      <c r="G180" s="49" t="n"/>
      <c r="U180" t="inlineStr">
        <is>
          <t>Peer Specialist (266)</t>
        </is>
      </c>
    </row>
    <row r="181" ht="24" customHeight="1">
      <c r="B181" s="47" t="n"/>
      <c r="C181" s="47" t="n"/>
      <c r="D181" s="51" t="n"/>
      <c r="E181" s="167" t="n"/>
      <c r="F181" s="168" t="n"/>
      <c r="G181" s="49" t="n"/>
      <c r="U181" t="inlineStr">
        <is>
          <t>Pharmacist (350)</t>
        </is>
      </c>
    </row>
    <row r="182" ht="24" customHeight="1">
      <c r="B182" s="47" t="n"/>
      <c r="C182" s="47" t="n"/>
      <c r="D182" s="51" t="n"/>
      <c r="E182" s="167" t="n"/>
      <c r="F182" s="168" t="n"/>
      <c r="G182" s="49" t="n"/>
      <c r="U182" t="inlineStr">
        <is>
          <t>Physician-MD (320)</t>
        </is>
      </c>
    </row>
    <row r="183" ht="24" customHeight="1">
      <c r="B183" s="47" t="n"/>
      <c r="C183" s="47" t="n"/>
      <c r="D183" s="51" t="n"/>
      <c r="E183" s="167" t="n"/>
      <c r="F183" s="168" t="n"/>
      <c r="G183" s="49" t="n"/>
      <c r="U183" t="inlineStr">
        <is>
          <t>Physician's Assistant (319)</t>
        </is>
      </c>
    </row>
    <row r="184" ht="24" customHeight="1">
      <c r="B184" s="47" t="n"/>
      <c r="C184" s="47" t="n"/>
      <c r="D184" s="51" t="n"/>
      <c r="E184" s="167" t="n"/>
      <c r="F184" s="168" t="n"/>
      <c r="G184" s="49" t="n"/>
      <c r="U184" t="inlineStr">
        <is>
          <t>Porter</t>
        </is>
      </c>
    </row>
    <row r="185" ht="24" customHeight="1">
      <c r="B185" s="47" t="n"/>
      <c r="C185" s="47" t="n"/>
      <c r="D185" s="51" t="n"/>
      <c r="E185" s="167" t="n"/>
      <c r="F185" s="168" t="n"/>
      <c r="G185" s="49" t="n"/>
      <c r="U185" t="inlineStr">
        <is>
          <t>President</t>
        </is>
      </c>
    </row>
    <row r="186" ht="24.75" customHeight="1">
      <c r="B186" s="47" t="n"/>
      <c r="C186" s="47" t="n"/>
      <c r="D186" s="51" t="n"/>
      <c r="E186" s="167" t="n"/>
      <c r="F186" s="168" t="n"/>
      <c r="G186" s="49" t="n"/>
      <c r="U186" t="inlineStr">
        <is>
          <t>Prevention/Education (OASAS Only) (345)</t>
        </is>
      </c>
    </row>
    <row r="187" ht="24" customHeight="1">
      <c r="B187" s="47" t="n"/>
      <c r="C187" s="47" t="n"/>
      <c r="D187" s="51" t="n"/>
      <c r="E187" s="167" t="n"/>
      <c r="F187" s="168" t="n"/>
      <c r="G187" s="49" t="n"/>
      <c r="U187" t="inlineStr">
        <is>
          <t>Principal Administrative Associate (PAA)</t>
        </is>
      </c>
    </row>
    <row r="188" ht="24" customHeight="1">
      <c r="B188" s="47" t="n"/>
      <c r="C188" s="47" t="n"/>
      <c r="D188" s="51" t="n"/>
      <c r="E188" s="167" t="n"/>
      <c r="F188" s="168" t="n"/>
      <c r="G188" s="49" t="n"/>
      <c r="U188" t="inlineStr">
        <is>
          <t>Principal of School (SED Only) (514)</t>
        </is>
      </c>
    </row>
    <row r="189" ht="24" customHeight="1">
      <c r="B189" s="47" t="n"/>
      <c r="C189" s="47" t="n"/>
      <c r="D189" s="51" t="n"/>
      <c r="E189" s="167" t="n"/>
      <c r="F189" s="168" t="n"/>
      <c r="G189" s="49" t="n"/>
      <c r="U189" t="inlineStr">
        <is>
          <t>Process Server</t>
        </is>
      </c>
    </row>
    <row r="190" ht="24" customHeight="1">
      <c r="B190" s="47" t="n"/>
      <c r="C190" s="47" t="n"/>
      <c r="D190" s="51" t="n"/>
      <c r="E190" s="167" t="n"/>
      <c r="F190" s="168" t="n"/>
      <c r="G190" s="49" t="n"/>
      <c r="U190" t="inlineStr">
        <is>
          <t>Production Staff (400)</t>
        </is>
      </c>
    </row>
    <row r="191" ht="24" customHeight="1">
      <c r="B191" s="47" t="n"/>
      <c r="C191" s="47" t="n"/>
      <c r="D191" s="51" t="n"/>
      <c r="E191" s="167" t="n"/>
      <c r="F191" s="168" t="n"/>
      <c r="G191" s="49" t="n"/>
      <c r="U191" t="inlineStr">
        <is>
          <t>Program Assistant/Aide</t>
        </is>
      </c>
    </row>
    <row r="192" ht="24" customHeight="1">
      <c r="B192" s="47" t="n"/>
      <c r="C192" s="47" t="n"/>
      <c r="D192" s="51" t="n"/>
      <c r="E192" s="167" t="n"/>
      <c r="F192" s="168" t="n"/>
      <c r="G192" s="49" t="n"/>
      <c r="U192" t="inlineStr">
        <is>
          <t>Program Coordinator</t>
        </is>
      </c>
    </row>
    <row r="193" ht="24" customHeight="1">
      <c r="B193" s="47" t="n"/>
      <c r="C193" s="47" t="n"/>
      <c r="D193" s="51" t="n"/>
      <c r="E193" s="167" t="n"/>
      <c r="F193" s="168" t="n"/>
      <c r="G193" s="49" t="n"/>
      <c r="U193" t="inlineStr">
        <is>
          <t>Program Director (501)</t>
        </is>
      </c>
    </row>
    <row r="194" ht="24.75" customHeight="1">
      <c r="B194" s="47" t="n"/>
      <c r="C194" s="47" t="n"/>
      <c r="D194" s="51" t="n"/>
      <c r="E194" s="167" t="n"/>
      <c r="F194" s="168" t="n"/>
      <c r="G194" s="49" t="n"/>
      <c r="U194" t="inlineStr">
        <is>
          <t>Program Director (MD License)</t>
        </is>
      </c>
    </row>
    <row r="195" ht="24" customHeight="1">
      <c r="B195" s="47" t="n"/>
      <c r="C195" s="47" t="n"/>
      <c r="D195" s="51" t="n"/>
      <c r="E195" s="167" t="n"/>
      <c r="F195" s="168" t="n"/>
      <c r="G195" s="49" t="n"/>
      <c r="U195" t="inlineStr">
        <is>
          <t>Program Director (Teacher License)</t>
        </is>
      </c>
    </row>
    <row r="196" ht="24" customHeight="1">
      <c r="B196" s="47" t="n"/>
      <c r="C196" s="47" t="n"/>
      <c r="D196" s="51" t="n"/>
      <c r="E196" s="167" t="n"/>
      <c r="F196" s="168" t="n"/>
      <c r="G196" s="49" t="n"/>
      <c r="U196" t="inlineStr">
        <is>
          <t>Program Director Assistant</t>
        </is>
      </c>
    </row>
    <row r="197" ht="24" customHeight="1">
      <c r="B197" s="47" t="n"/>
      <c r="C197" s="47" t="n"/>
      <c r="D197" s="51" t="n"/>
      <c r="E197" s="167" t="n"/>
      <c r="F197" s="168" t="n"/>
      <c r="G197" s="49" t="n"/>
      <c r="U197" t="inlineStr">
        <is>
          <t>Program Research/Evaluation (510)</t>
        </is>
      </c>
    </row>
    <row r="198" ht="24.75" customHeight="1">
      <c r="B198" s="63" t="n"/>
      <c r="C198" s="63" t="n"/>
      <c r="D198" s="99" t="n"/>
      <c r="E198" s="179" t="n"/>
      <c r="F198" s="180" t="n"/>
      <c r="G198" s="49" t="n"/>
      <c r="U198" t="inlineStr">
        <is>
          <t>Project Manager</t>
        </is>
      </c>
    </row>
    <row r="199" ht="24" customHeight="1">
      <c r="B199" s="181" t="n"/>
      <c r="C199" s="182" t="n"/>
      <c r="D199" s="182" t="n"/>
      <c r="E199" s="240" t="n"/>
      <c r="F199" s="256" t="n"/>
      <c r="G199" s="153">
        <f>SUM(G177:G198)</f>
        <v/>
      </c>
      <c r="U199" t="inlineStr">
        <is>
          <t>Psychiatrist (318)</t>
        </is>
      </c>
    </row>
    <row r="200" ht="15.75" customHeight="1">
      <c r="B200" s="122" t="n"/>
      <c r="U200" t="inlineStr">
        <is>
          <t>Psychologist (Licensed) (321)</t>
        </is>
      </c>
    </row>
    <row r="201" ht="15.75" customHeight="1">
      <c r="B201" s="154">
        <f>+B37</f>
        <v/>
      </c>
      <c r="C201" s="241" t="n"/>
      <c r="D201" s="263" t="n"/>
      <c r="E201" s="263" t="n"/>
      <c r="F201" s="263" t="n"/>
      <c r="G201" s="265" t="n"/>
      <c r="U201" t="inlineStr">
        <is>
          <t>Psychologist (Master's Level)/Behavioral Specialist (322)</t>
        </is>
      </c>
    </row>
    <row r="202" ht="12" customHeight="1">
      <c r="B202" s="156" t="n"/>
      <c r="C202" s="241" t="n"/>
      <c r="D202" s="263" t="n"/>
      <c r="E202" s="263" t="n"/>
      <c r="F202" s="263" t="n"/>
      <c r="G202" s="265" t="n"/>
      <c r="U202" t="inlineStr">
        <is>
          <t>Psychology Worker/Other Behavioral Worker (323)</t>
        </is>
      </c>
    </row>
    <row r="203" ht="15.75" customHeight="1">
      <c r="B203" s="157" t="n"/>
      <c r="C203" s="241" t="n"/>
      <c r="D203" s="263" t="n"/>
      <c r="E203" s="263" t="n"/>
      <c r="F203" s="263" t="n"/>
      <c r="G203" s="265" t="n"/>
      <c r="U203" t="inlineStr">
        <is>
          <t>Quality Assurance Manager</t>
        </is>
      </c>
    </row>
    <row r="204" ht="15.75" customHeight="1">
      <c r="B204" s="159" t="n"/>
      <c r="C204" s="241" t="n"/>
      <c r="D204" s="263" t="n"/>
      <c r="E204" s="263" t="n"/>
      <c r="F204" s="263" t="n"/>
      <c r="G204" s="265" t="n"/>
      <c r="U204" t="inlineStr">
        <is>
          <t>Receptionist</t>
        </is>
      </c>
    </row>
    <row r="205" ht="18" customHeight="1">
      <c r="B205" s="233" t="inlineStr">
        <is>
          <t>PAGE 3D</t>
        </is>
      </c>
      <c r="L205" s="6" t="n"/>
      <c r="M205" s="6" t="n"/>
      <c r="N205" s="6" t="n"/>
      <c r="O205" s="6" t="n"/>
      <c r="U205" t="inlineStr">
        <is>
          <t>Recreation Coordinator</t>
        </is>
      </c>
    </row>
    <row r="206" ht="30" customHeight="1">
      <c r="A206" s="233" t="n"/>
      <c r="L206" s="81" t="n"/>
      <c r="M206" s="81" t="n"/>
      <c r="N206" s="81" t="n"/>
      <c r="O206" s="81" t="n"/>
      <c r="U206" t="inlineStr">
        <is>
          <t>Reengagement/Retention Staff</t>
        </is>
      </c>
    </row>
    <row r="207" ht="27.75" customHeight="1">
      <c r="A207" s="233" t="n"/>
      <c r="L207" s="82" t="n"/>
      <c r="M207" s="82" t="n"/>
      <c r="N207" s="82" t="n"/>
      <c r="O207" s="82" t="n"/>
      <c r="U207" t="inlineStr">
        <is>
          <t>Regional Director</t>
        </is>
      </c>
    </row>
    <row r="208" ht="15.75" customHeight="1">
      <c r="B208" s="114" t="n"/>
      <c r="C208" s="115" t="n"/>
      <c r="E208" s="116" t="n"/>
      <c r="U208" t="inlineStr">
        <is>
          <t>Relief</t>
        </is>
      </c>
    </row>
    <row r="209" ht="24" customHeight="1">
      <c r="B209" s="160" t="inlineStr">
        <is>
          <t>CBO NAME:</t>
        </is>
      </c>
      <c r="C209" s="234">
        <f>SUMMARY!$B$6</f>
        <v/>
      </c>
      <c r="D209" s="254" t="n"/>
      <c r="E209" s="161" t="n"/>
      <c r="F209" s="162" t="inlineStr">
        <is>
          <t>DYCD ID #</t>
        </is>
      </c>
      <c r="G209" s="120">
        <f>SUMMARY!G7</f>
        <v/>
      </c>
      <c r="U209" t="inlineStr">
        <is>
          <t>Residence Worker (Does not apply to SED) (202)</t>
        </is>
      </c>
    </row>
    <row r="210" ht="24" customHeight="1">
      <c r="B210" s="160" t="inlineStr">
        <is>
          <t>BUDGET PERIOD:</t>
        </is>
      </c>
      <c r="C210" s="235">
        <f>SUMMARY!$B$8</f>
        <v/>
      </c>
      <c r="D210" s="255" t="n"/>
      <c r="F210" s="162" t="inlineStr">
        <is>
          <t>BUDGET CODE</t>
        </is>
      </c>
      <c r="G210" s="121">
        <f>SUMMARY!G8</f>
        <v/>
      </c>
      <c r="U210" t="inlineStr">
        <is>
          <t>Resource Coordinator</t>
        </is>
      </c>
    </row>
    <row r="211" ht="15.75" customHeight="1">
      <c r="B211" s="122" t="n"/>
      <c r="C211" s="122" t="n"/>
      <c r="D211" s="123" t="n"/>
      <c r="F211" s="124" t="inlineStr">
        <is>
          <t>MONTH</t>
        </is>
      </c>
      <c r="G211" s="125" t="inlineStr">
        <is>
          <t>YEAR</t>
        </is>
      </c>
      <c r="U211" t="inlineStr">
        <is>
          <t>Resource/Outreach Worker</t>
        </is>
      </c>
    </row>
    <row r="212" ht="21" customHeight="1">
      <c r="B212" s="126" t="n"/>
      <c r="C212" s="127" t="n"/>
      <c r="D212" s="128" t="n"/>
      <c r="F212" s="172" t="n"/>
      <c r="G212" s="173">
        <f>SUMMARY!G11</f>
        <v/>
      </c>
      <c r="U212" t="inlineStr">
        <is>
          <t>Respite/Skill Builder</t>
        </is>
      </c>
    </row>
    <row r="213" ht="25.5" customHeight="1">
      <c r="B213" s="236" t="n"/>
      <c r="U213" t="inlineStr">
        <is>
          <t>Rotating Field Monitor</t>
        </is>
      </c>
    </row>
    <row r="214" ht="15.75" customHeight="1">
      <c r="B214" s="122" t="n"/>
      <c r="U214" t="inlineStr">
        <is>
          <t>RTF (Residential Treatment Facility) Transition Coordinator (OMH Only) (352)</t>
        </is>
      </c>
    </row>
    <row r="215" ht="24" customHeight="1">
      <c r="B215" s="237" t="inlineStr">
        <is>
          <t>HOURLY EMPLOYEES</t>
        </is>
      </c>
      <c r="C215" s="256" t="n"/>
      <c r="D215" s="256" t="n"/>
      <c r="E215" s="256" t="n"/>
      <c r="F215" s="256" t="n"/>
      <c r="G215" s="256" t="n"/>
      <c r="U215" t="inlineStr">
        <is>
          <t>Secretary</t>
        </is>
      </c>
    </row>
    <row r="216" ht="24" customHeight="1">
      <c r="B216" s="238" t="inlineStr">
        <is>
          <t>PAYROLL</t>
        </is>
      </c>
      <c r="C216" s="238" t="inlineStr">
        <is>
          <t>PAYEE</t>
        </is>
      </c>
      <c r="D216" s="256" t="n"/>
      <c r="E216" s="242" t="inlineStr">
        <is>
          <t>PAYROLL DATE</t>
        </is>
      </c>
      <c r="F216" s="259" t="n"/>
      <c r="G216" s="243" t="inlineStr">
        <is>
          <t>INVOICED AMOUNT</t>
        </is>
      </c>
      <c r="U216" t="inlineStr">
        <is>
          <t>Security (105)</t>
        </is>
      </c>
    </row>
    <row r="217" ht="24" customHeight="1">
      <c r="B217" s="138" t="inlineStr">
        <is>
          <t>DATE</t>
        </is>
      </c>
      <c r="C217" s="138" t="inlineStr">
        <is>
          <t>NAME</t>
        </is>
      </c>
      <c r="D217" s="164" t="inlineStr">
        <is>
          <t>TITLE CODE</t>
        </is>
      </c>
      <c r="E217" s="165" t="inlineStr">
        <is>
          <t>FROM</t>
        </is>
      </c>
      <c r="F217" s="166" t="inlineStr">
        <is>
          <t>TO</t>
        </is>
      </c>
      <c r="G217" s="260" t="n"/>
      <c r="U217" t="inlineStr">
        <is>
          <t>Senior Accountant</t>
        </is>
      </c>
    </row>
    <row r="218" ht="24" customHeight="1">
      <c r="B218" s="102" t="n"/>
      <c r="C218" s="102" t="n"/>
      <c r="D218" s="103" t="n"/>
      <c r="E218" s="174" t="n"/>
      <c r="F218" s="175" t="n"/>
      <c r="G218" s="92" t="n"/>
      <c r="U218" t="inlineStr">
        <is>
          <t>Senior Aide</t>
        </is>
      </c>
    </row>
    <row r="219" ht="24" customHeight="1">
      <c r="B219" s="105" t="n"/>
      <c r="C219" s="105" t="n"/>
      <c r="D219" s="106" t="n"/>
      <c r="E219" s="176" t="n"/>
      <c r="F219" s="177" t="n"/>
      <c r="G219" s="49" t="n"/>
      <c r="U219" t="inlineStr">
        <is>
          <t>Senior Case Manager</t>
        </is>
      </c>
    </row>
    <row r="220" ht="24" customHeight="1">
      <c r="B220" s="47" t="n"/>
      <c r="C220" s="47" t="n"/>
      <c r="D220" s="51" t="n"/>
      <c r="E220" s="167" t="n"/>
      <c r="F220" s="168" t="n"/>
      <c r="G220" s="49" t="n"/>
      <c r="U220" t="inlineStr">
        <is>
          <t>Senior Counselor (OMH CR Only) (205)</t>
        </is>
      </c>
    </row>
    <row r="221" ht="24" customHeight="1">
      <c r="B221" s="47" t="n"/>
      <c r="C221" s="47" t="n"/>
      <c r="D221" s="51" t="n"/>
      <c r="E221" s="167" t="n"/>
      <c r="F221" s="168" t="n"/>
      <c r="G221" s="49" t="n"/>
      <c r="U221" t="inlineStr">
        <is>
          <t>Senior Manager</t>
        </is>
      </c>
    </row>
    <row r="222" ht="24" customHeight="1">
      <c r="B222" s="47" t="n"/>
      <c r="C222" s="47" t="n"/>
      <c r="D222" s="51" t="n"/>
      <c r="E222" s="167" t="n"/>
      <c r="F222" s="168" t="n"/>
      <c r="G222" s="49" t="n"/>
      <c r="U222" t="inlineStr">
        <is>
          <t>Senior Staff Attorney</t>
        </is>
      </c>
    </row>
    <row r="223" ht="24" customHeight="1">
      <c r="B223" s="47" t="n"/>
      <c r="C223" s="47" t="n"/>
      <c r="D223" s="51" t="n"/>
      <c r="E223" s="167" t="n"/>
      <c r="F223" s="168" t="n"/>
      <c r="G223" s="49" t="n"/>
      <c r="U223" t="inlineStr">
        <is>
          <t>Senior Vice President</t>
        </is>
      </c>
    </row>
    <row r="224" ht="24" customHeight="1">
      <c r="B224" s="47" t="n"/>
      <c r="C224" s="47" t="n"/>
      <c r="D224" s="51" t="n"/>
      <c r="E224" s="167" t="n"/>
      <c r="F224" s="168" t="n"/>
      <c r="G224" s="49" t="n"/>
      <c r="U224" t="inlineStr">
        <is>
          <t>Service Coordinator Medicaid Service Coordination (OPWDD Only) (351)</t>
        </is>
      </c>
    </row>
    <row r="225" ht="24" customHeight="1">
      <c r="B225" s="47" t="n"/>
      <c r="C225" s="47" t="n"/>
      <c r="D225" s="51" t="n"/>
      <c r="E225" s="167" t="n"/>
      <c r="F225" s="168" t="n"/>
      <c r="G225" s="49" t="n"/>
      <c r="U225" t="inlineStr">
        <is>
          <t>Services Coordinator</t>
        </is>
      </c>
    </row>
    <row r="226" ht="24" customHeight="1">
      <c r="B226" s="47" t="n"/>
      <c r="C226" s="47" t="n"/>
      <c r="D226" s="51" t="n"/>
      <c r="E226" s="167" t="n"/>
      <c r="F226" s="168" t="n"/>
      <c r="G226" s="49" t="n"/>
      <c r="U226" t="inlineStr">
        <is>
          <t>Shop Instructor</t>
        </is>
      </c>
    </row>
    <row r="227" ht="24" customHeight="1">
      <c r="B227" s="47" t="n"/>
      <c r="C227" s="47" t="n"/>
      <c r="D227" s="51" t="n"/>
      <c r="E227" s="167" t="n"/>
      <c r="F227" s="168" t="n"/>
      <c r="G227" s="49" t="n"/>
      <c r="U227" t="inlineStr">
        <is>
          <t>Site Administrator</t>
        </is>
      </c>
    </row>
    <row r="228" ht="24" customHeight="1">
      <c r="B228" s="47" t="n"/>
      <c r="C228" s="47" t="n"/>
      <c r="D228" s="51" t="n"/>
      <c r="E228" s="167" t="n"/>
      <c r="F228" s="168" t="n"/>
      <c r="G228" s="49" t="n"/>
      <c r="U228" t="inlineStr">
        <is>
          <t>Social Worker, Certified (CSW) (324)</t>
        </is>
      </c>
    </row>
    <row r="229" ht="24" customHeight="1">
      <c r="B229" s="47" t="n"/>
      <c r="C229" s="47" t="n"/>
      <c r="D229" s="51" t="n"/>
      <c r="E229" s="167" t="n"/>
      <c r="F229" s="168" t="n"/>
      <c r="G229" s="49" t="n"/>
      <c r="U229" t="inlineStr">
        <is>
          <t>Social Worker/ Social Worker Masters Level (325)</t>
        </is>
      </c>
    </row>
    <row r="230" ht="24" customHeight="1">
      <c r="B230" s="47" t="n"/>
      <c r="C230" s="47" t="n"/>
      <c r="D230" s="51" t="n"/>
      <c r="E230" s="167" t="n"/>
      <c r="F230" s="168" t="n"/>
      <c r="G230" s="49" t="n"/>
      <c r="U230" t="inlineStr">
        <is>
          <t>Staff Attorney</t>
        </is>
      </c>
    </row>
    <row r="231" ht="24" customHeight="1">
      <c r="B231" s="47" t="n"/>
      <c r="C231" s="47" t="n"/>
      <c r="D231" s="51" t="n"/>
      <c r="E231" s="167" t="n"/>
      <c r="F231" s="168" t="n"/>
      <c r="G231" s="49" t="n"/>
      <c r="U231" t="inlineStr">
        <is>
          <t>Staff Training (Agency Administration) (620)</t>
        </is>
      </c>
    </row>
    <row r="232" ht="24" customHeight="1">
      <c r="B232" s="47" t="n"/>
      <c r="C232" s="47" t="n"/>
      <c r="D232" s="51" t="n"/>
      <c r="E232" s="167" t="n"/>
      <c r="F232" s="168" t="n"/>
      <c r="G232" s="49" t="n"/>
      <c r="U232" t="inlineStr">
        <is>
          <t>Staff Training (Program Administration) (520)</t>
        </is>
      </c>
    </row>
    <row r="233" ht="24" customHeight="1">
      <c r="B233" s="47" t="n"/>
      <c r="C233" s="47" t="n"/>
      <c r="D233" s="51" t="n"/>
      <c r="E233" s="167" t="n"/>
      <c r="F233" s="168" t="n"/>
      <c r="G233" s="49" t="n"/>
      <c r="U233" t="inlineStr">
        <is>
          <t>Staff Training (Program/site) (OPWDD and SED only) (347)</t>
        </is>
      </c>
    </row>
    <row r="234" ht="24" customHeight="1">
      <c r="B234" s="47" t="n"/>
      <c r="C234" s="47" t="n"/>
      <c r="D234" s="51" t="n"/>
      <c r="E234" s="167" t="n"/>
      <c r="F234" s="168" t="n"/>
      <c r="G234" s="49" t="n"/>
      <c r="U234" t="inlineStr">
        <is>
          <t>Street Worker</t>
        </is>
      </c>
    </row>
    <row r="235" ht="24" customHeight="1">
      <c r="B235" s="47" t="n"/>
      <c r="C235" s="47" t="n"/>
      <c r="D235" s="51" t="n"/>
      <c r="E235" s="167" t="n"/>
      <c r="F235" s="168" t="n"/>
      <c r="G235" s="49" t="n"/>
      <c r="U235" t="inlineStr">
        <is>
          <t>Student Advisor</t>
        </is>
      </c>
    </row>
    <row r="236" ht="24" customHeight="1">
      <c r="B236" s="47" t="n"/>
      <c r="C236" s="47" t="n"/>
      <c r="D236" s="51" t="n"/>
      <c r="E236" s="167" t="n"/>
      <c r="F236" s="168" t="n"/>
      <c r="G236" s="49" t="n"/>
      <c r="U236" t="inlineStr">
        <is>
          <t>Summer Staff</t>
        </is>
      </c>
    </row>
    <row r="237" ht="24" customHeight="1">
      <c r="B237" s="47" t="n"/>
      <c r="C237" s="47" t="n"/>
      <c r="D237" s="51" t="n"/>
      <c r="E237" s="167" t="n"/>
      <c r="F237" s="168" t="n"/>
      <c r="G237" s="49" t="n"/>
      <c r="U237" t="inlineStr">
        <is>
          <t>Supervising Attorney</t>
        </is>
      </c>
    </row>
    <row r="238" ht="24" customHeight="1">
      <c r="B238" s="47" t="n"/>
      <c r="C238" s="47" t="n"/>
      <c r="D238" s="51" t="n"/>
      <c r="E238" s="167" t="n"/>
      <c r="F238" s="168" t="n"/>
      <c r="G238" s="49" t="n"/>
      <c r="U238" t="inlineStr">
        <is>
          <t>Supervising Teacher (SED Only) (215)</t>
        </is>
      </c>
    </row>
    <row r="239" ht="24.75" customHeight="1">
      <c r="B239" s="63" t="n"/>
      <c r="C239" s="63" t="n"/>
      <c r="D239" s="99" t="n"/>
      <c r="E239" s="179" t="n"/>
      <c r="F239" s="180" t="n"/>
      <c r="G239" s="49" t="n"/>
      <c r="U239" t="inlineStr">
        <is>
          <t>Supervisor</t>
        </is>
      </c>
    </row>
    <row r="240" ht="24" customHeight="1">
      <c r="B240" s="181" t="n"/>
      <c r="C240" s="182" t="n"/>
      <c r="D240" s="182" t="n"/>
      <c r="E240" s="240" t="n"/>
      <c r="F240" s="256" t="n"/>
      <c r="G240" s="153">
        <f>SUM(G218:G239)</f>
        <v/>
      </c>
      <c r="U240" t="inlineStr">
        <is>
          <t>Supervisor-Social Services (SED Only) (513)</t>
        </is>
      </c>
    </row>
    <row r="241" ht="15.75" customHeight="1">
      <c r="B241" s="122" t="n"/>
      <c r="U241" t="inlineStr">
        <is>
          <t>Supervisor (OMH CR Only) (206)</t>
        </is>
      </c>
    </row>
    <row r="242" ht="15.75" customHeight="1">
      <c r="B242" s="154">
        <f>+B37</f>
        <v/>
      </c>
      <c r="C242" s="241" t="n"/>
      <c r="D242" s="263" t="n"/>
      <c r="E242" s="263" t="n"/>
      <c r="F242" s="263" t="n"/>
      <c r="G242" s="265" t="n"/>
      <c r="U242" t="inlineStr">
        <is>
          <t>Supervisor of Teaching Services/Director of Education Services</t>
        </is>
      </c>
    </row>
    <row r="243" ht="15.75" customHeight="1">
      <c r="B243" s="156" t="n"/>
      <c r="C243" s="241" t="n"/>
      <c r="D243" s="263" t="n"/>
      <c r="E243" s="263" t="n"/>
      <c r="F243" s="263" t="n"/>
      <c r="G243" s="265" t="n"/>
      <c r="U243" t="inlineStr">
        <is>
          <t>Support Staff</t>
        </is>
      </c>
    </row>
    <row r="244" ht="15.75" customHeight="1">
      <c r="B244" s="157" t="n"/>
      <c r="C244" s="241" t="n"/>
      <c r="D244" s="263" t="n"/>
      <c r="E244" s="263" t="n"/>
      <c r="F244" s="263" t="n"/>
      <c r="G244" s="265" t="n"/>
      <c r="U244" t="inlineStr">
        <is>
          <t>Teacher-Coverage/Floating (SED Only) (227)</t>
        </is>
      </c>
    </row>
    <row r="245" ht="15.75" customHeight="1">
      <c r="B245" s="159" t="n"/>
      <c r="C245" s="241" t="n"/>
      <c r="D245" s="263" t="n"/>
      <c r="E245" s="263" t="n"/>
      <c r="F245" s="263" t="n"/>
      <c r="G245" s="265" t="n"/>
      <c r="U245" t="inlineStr">
        <is>
          <t>Teacher-Deaf (SED Only) (261)</t>
        </is>
      </c>
    </row>
    <row r="246" ht="26.25" customHeight="1">
      <c r="B246" s="233" t="inlineStr">
        <is>
          <t>PAGE 3E</t>
        </is>
      </c>
      <c r="L246" s="6" t="n"/>
      <c r="M246" s="6" t="n"/>
      <c r="N246" s="6" t="n"/>
      <c r="O246" s="6" t="n"/>
      <c r="U246" t="inlineStr">
        <is>
          <t>Teacher-Deaf/Blindness (SED Only) (263)</t>
        </is>
      </c>
    </row>
    <row r="247" ht="15.75" customHeight="1">
      <c r="U247" t="inlineStr">
        <is>
          <t>Teacher-Hard of Hearing (SED Only) (262)</t>
        </is>
      </c>
    </row>
    <row r="248" ht="15.75" customHeight="1">
      <c r="U248" t="inlineStr">
        <is>
          <t>Teacher-Non-Disabled (SED Only) (260)</t>
        </is>
      </c>
    </row>
    <row r="249" ht="15.75" customHeight="1">
      <c r="U249" t="inlineStr">
        <is>
          <t>Teacher-Other (222)</t>
        </is>
      </c>
    </row>
    <row r="250" ht="15.75" customHeight="1">
      <c r="U250" t="inlineStr">
        <is>
          <t>Teacher-Physical Education (220)</t>
        </is>
      </c>
    </row>
    <row r="251" ht="15.75" customHeight="1">
      <c r="U251" t="inlineStr">
        <is>
          <t>Teacher-Special Education (218)</t>
        </is>
      </c>
    </row>
    <row r="252" ht="15.75" customHeight="1">
      <c r="U252" t="inlineStr">
        <is>
          <t>Teacher-Speech Certified (SED Only) (225)</t>
        </is>
      </c>
    </row>
    <row r="253" ht="15.75" customHeight="1">
      <c r="U253" t="inlineStr">
        <is>
          <t>Teacher-Substitute (SED Only) (224)</t>
        </is>
      </c>
    </row>
    <row r="254" ht="15.75" customHeight="1">
      <c r="U254" t="inlineStr">
        <is>
          <t>Teacher-Vocational/Occupational Education (SED Only) (221)</t>
        </is>
      </c>
    </row>
    <row r="255" ht="15.75" customHeight="1">
      <c r="U255" t="inlineStr">
        <is>
          <t>Teacher (Licensed)</t>
        </is>
      </c>
    </row>
    <row r="256" ht="15.75" customHeight="1">
      <c r="U256" t="inlineStr">
        <is>
          <t>Teacher Aide (228)</t>
        </is>
      </c>
    </row>
    <row r="257" ht="15.75" customHeight="1">
      <c r="B257" s="114" t="n"/>
      <c r="U257" t="inlineStr">
        <is>
          <t>Teacher Aide/Assistant - Substitute (230)</t>
        </is>
      </c>
    </row>
    <row r="258" ht="15.75" customHeight="1">
      <c r="U258" t="inlineStr">
        <is>
          <t>Teacher Assistant (232)</t>
        </is>
      </c>
    </row>
    <row r="259" ht="15.75" customHeight="1">
      <c r="U259" t="inlineStr">
        <is>
          <t>Teacher Part Time</t>
        </is>
      </c>
    </row>
    <row r="260" ht="15.75" customHeight="1">
      <c r="U260" t="inlineStr">
        <is>
          <t>Team Leader</t>
        </is>
      </c>
    </row>
    <row r="261" ht="15.75" customHeight="1">
      <c r="U261" t="inlineStr">
        <is>
          <t>Temp Pool Coordinator</t>
        </is>
      </c>
    </row>
    <row r="262" ht="15.75" customHeight="1">
      <c r="U262" t="inlineStr">
        <is>
          <t>Therapist</t>
        </is>
      </c>
    </row>
    <row r="263" ht="15.75" customHeight="1">
      <c r="U263" t="inlineStr">
        <is>
          <t>Therapist-Activity/Creative Arts (332)</t>
        </is>
      </c>
    </row>
    <row r="264" ht="15.75" customHeight="1">
      <c r="U264" t="inlineStr">
        <is>
          <t>Therapist-Occupational (333)</t>
        </is>
      </c>
    </row>
    <row r="265" ht="15.75" customHeight="1">
      <c r="U265" t="inlineStr">
        <is>
          <t>Therapist-Physical (334)</t>
        </is>
      </c>
    </row>
    <row r="266" ht="15.75" customHeight="1">
      <c r="U266" t="inlineStr">
        <is>
          <t>Therapist-Recreation (330)</t>
        </is>
      </c>
    </row>
    <row r="267" ht="15.75" customHeight="1">
      <c r="U267" t="inlineStr">
        <is>
          <t>Therapist-Speech (335)</t>
        </is>
      </c>
    </row>
    <row r="268" ht="15.75" customHeight="1">
      <c r="U268" t="inlineStr">
        <is>
          <t>Therapy Assistant/Activity Assistant (337)</t>
        </is>
      </c>
    </row>
    <row r="269" ht="15.75" customHeight="1">
      <c r="U269" t="inlineStr">
        <is>
          <t>Timekeeper/Coordinator</t>
        </is>
      </c>
    </row>
    <row r="270" ht="15.75" customHeight="1">
      <c r="U270" t="inlineStr">
        <is>
          <t>Training Instructor</t>
        </is>
      </c>
    </row>
    <row r="271" ht="15.75" customHeight="1">
      <c r="U271" t="inlineStr">
        <is>
          <t>Transportation Coordinator</t>
        </is>
      </c>
    </row>
    <row r="272" ht="15.75" customHeight="1">
      <c r="U272" t="inlineStr">
        <is>
          <t>Transitional Planners</t>
        </is>
      </c>
    </row>
    <row r="273" ht="15.75" customFormat="1" customHeight="1" s="109">
      <c r="U273" t="inlineStr">
        <is>
          <t>Transportation Worker (104)</t>
        </is>
      </c>
    </row>
    <row r="274" ht="15.75" customFormat="1" customHeight="1" s="109">
      <c r="U274" t="inlineStr">
        <is>
          <t>Tutor</t>
        </is>
      </c>
    </row>
    <row r="275" ht="15.75" customFormat="1" customHeight="1" s="109">
      <c r="U275" t="inlineStr">
        <is>
          <t>Unit Assistant</t>
        </is>
      </c>
    </row>
    <row r="276" ht="15.75" customFormat="1" customHeight="1" s="109">
      <c r="U276" t="inlineStr">
        <is>
          <t>Unit Director</t>
        </is>
      </c>
    </row>
    <row r="277" ht="15.75" customFormat="1" customHeight="1" s="109">
      <c r="U277" t="inlineStr">
        <is>
          <t>Urban Housing Specialist</t>
        </is>
      </c>
    </row>
    <row r="278" ht="15.75" customFormat="1" customHeight="1" s="109">
      <c r="U278" t="inlineStr">
        <is>
          <t>Utilization Review/Quality Assurance (Agency Administration) (621)</t>
        </is>
      </c>
    </row>
    <row r="279" ht="15.75" customFormat="1" customHeight="1" s="109">
      <c r="U279" t="inlineStr">
        <is>
          <t>Utilization Review/Quality Assurance (Program Administration) (521)</t>
        </is>
      </c>
    </row>
    <row r="280" ht="15.75" customFormat="1" customHeight="1" s="109">
      <c r="U280" t="inlineStr">
        <is>
          <t>Utilization Review/Quality Assurance (Program/site) (OPWDD Only) (349)</t>
        </is>
      </c>
    </row>
    <row r="281" ht="15.75" customFormat="1" customHeight="1" s="109">
      <c r="U281" t="inlineStr">
        <is>
          <t>Verification Specialist</t>
        </is>
      </c>
    </row>
    <row r="282" ht="15.75" customFormat="1" customHeight="1" s="109">
      <c r="U282" t="inlineStr">
        <is>
          <t>Vice President</t>
        </is>
      </c>
    </row>
    <row r="283" ht="15.75" customFormat="1" customHeight="1" s="109">
      <c r="U283" t="inlineStr">
        <is>
          <t>Vice President of Clinical Operations</t>
        </is>
      </c>
    </row>
    <row r="284" ht="15.75" customFormat="1" customHeight="1" s="109">
      <c r="U284" t="inlineStr">
        <is>
          <t>Vice President of Mental Health Services</t>
        </is>
      </c>
    </row>
    <row r="285" ht="15.75" customFormat="1" customHeight="1" s="109">
      <c r="U285" t="inlineStr">
        <is>
          <t>Volunteer Coordinator</t>
        </is>
      </c>
    </row>
    <row r="286" ht="15.75" customFormat="1" customHeight="1" s="109">
      <c r="U286" t="inlineStr">
        <is>
          <t>Water Safety Instructor</t>
        </is>
      </c>
    </row>
    <row r="287" ht="15.75" customFormat="1" customHeight="1" s="109">
      <c r="U287" t="inlineStr">
        <is>
          <t>WEP Field Monitor</t>
        </is>
      </c>
    </row>
    <row r="288" ht="15.75" customFormat="1" customHeight="1" s="109">
      <c r="U288" t="inlineStr">
        <is>
          <t>WEP Specialist</t>
        </is>
      </c>
    </row>
    <row r="289" ht="15.75" customFormat="1" customHeight="1" s="109">
      <c r="U289" t="inlineStr">
        <is>
          <t>Writing Instructor</t>
        </is>
      </c>
    </row>
    <row r="290" ht="15.75" customFormat="1" customHeight="1" s="109">
      <c r="U290" t="inlineStr">
        <is>
          <t>Youth Advocate</t>
        </is>
      </c>
    </row>
    <row r="291" ht="15.75" customFormat="1" customHeight="1" s="109">
      <c r="U291" t="inlineStr">
        <is>
          <t>Youth Counselor</t>
        </is>
      </c>
    </row>
    <row r="292" ht="15.75" customFormat="1" customHeight="1" s="109">
      <c r="U292" t="inlineStr">
        <is>
          <t>Youth Employment Coordinator</t>
        </is>
      </c>
    </row>
    <row r="293" ht="15.75" customFormat="1" customHeight="1" s="109">
      <c r="U293" t="inlineStr">
        <is>
          <t>Youth Worker</t>
        </is>
      </c>
    </row>
  </sheetData>
  <mergeCells count="91">
    <mergeCell ref="C210:D210"/>
    <mergeCell ref="B8:G8"/>
    <mergeCell ref="B10:G10"/>
    <mergeCell ref="A124:K124"/>
    <mergeCell ref="C134:D134"/>
    <mergeCell ref="C93:D93"/>
    <mergeCell ref="C202:G202"/>
    <mergeCell ref="C40:G40"/>
    <mergeCell ref="C242:G242"/>
    <mergeCell ref="C201:G201"/>
    <mergeCell ref="C244:G244"/>
    <mergeCell ref="A2:K2"/>
    <mergeCell ref="A42:K42"/>
    <mergeCell ref="C203:G203"/>
    <mergeCell ref="A206:K206"/>
    <mergeCell ref="C243:G243"/>
    <mergeCell ref="B215:G215"/>
    <mergeCell ref="A125:K125"/>
    <mergeCell ref="B82:K82"/>
    <mergeCell ref="I5:K6"/>
    <mergeCell ref="E93:F93"/>
    <mergeCell ref="E117:F117"/>
    <mergeCell ref="C204:G204"/>
    <mergeCell ref="C175:D175"/>
    <mergeCell ref="E175:F175"/>
    <mergeCell ref="C5:D5"/>
    <mergeCell ref="C160:G160"/>
    <mergeCell ref="C216:D216"/>
    <mergeCell ref="C45:D45"/>
    <mergeCell ref="C4:D4"/>
    <mergeCell ref="G175:G176"/>
    <mergeCell ref="B49:G49"/>
    <mergeCell ref="I4:K4"/>
    <mergeCell ref="C80:G80"/>
    <mergeCell ref="B51:G51"/>
    <mergeCell ref="C39:G39"/>
    <mergeCell ref="E76:F76"/>
    <mergeCell ref="C81:G81"/>
    <mergeCell ref="B131:G131"/>
    <mergeCell ref="A165:K165"/>
    <mergeCell ref="C38:G38"/>
    <mergeCell ref="C161:G161"/>
    <mergeCell ref="G11:G12"/>
    <mergeCell ref="C245:G245"/>
    <mergeCell ref="G52:G53"/>
    <mergeCell ref="A83:K83"/>
    <mergeCell ref="C86:D86"/>
    <mergeCell ref="A166:K166"/>
    <mergeCell ref="E52:F52"/>
    <mergeCell ref="A207:K207"/>
    <mergeCell ref="B164:K164"/>
    <mergeCell ref="C128:D128"/>
    <mergeCell ref="B174:G174"/>
    <mergeCell ref="B123:K123"/>
    <mergeCell ref="B41:K41"/>
    <mergeCell ref="C121:G121"/>
    <mergeCell ref="C127:D127"/>
    <mergeCell ref="E158:F158"/>
    <mergeCell ref="C46:D46"/>
    <mergeCell ref="G134:G135"/>
    <mergeCell ref="C122:G122"/>
    <mergeCell ref="C209:D209"/>
    <mergeCell ref="B90:G90"/>
    <mergeCell ref="E134:F134"/>
    <mergeCell ref="A43:K43"/>
    <mergeCell ref="C37:G37"/>
    <mergeCell ref="B205:K205"/>
    <mergeCell ref="C78:G78"/>
    <mergeCell ref="B246:K246"/>
    <mergeCell ref="C79:G79"/>
    <mergeCell ref="E35:F35"/>
    <mergeCell ref="C162:G162"/>
    <mergeCell ref="B172:G172"/>
    <mergeCell ref="E240:F240"/>
    <mergeCell ref="C168:D168"/>
    <mergeCell ref="A84:K84"/>
    <mergeCell ref="B92:G92"/>
    <mergeCell ref="G93:G94"/>
    <mergeCell ref="G216:G217"/>
    <mergeCell ref="B133:G133"/>
    <mergeCell ref="C163:G163"/>
    <mergeCell ref="B213:G213"/>
    <mergeCell ref="C11:D11"/>
    <mergeCell ref="E11:F11"/>
    <mergeCell ref="E216:F216"/>
    <mergeCell ref="C169:D169"/>
    <mergeCell ref="C120:G120"/>
    <mergeCell ref="C52:D52"/>
    <mergeCell ref="C119:G119"/>
    <mergeCell ref="E199:F199"/>
    <mergeCell ref="C87:D87"/>
  </mergeCells>
  <dataValidations count="1">
    <dataValidation sqref="D13:D14 D16:D17 D19:D22 D30:D34 D54:D75 D95:D116 D136:D157 D177:D198 D218:D239" showDropDown="0" showInputMessage="1" showErrorMessage="1" allowBlank="1" type="list">
      <formula1>$U$1:$U$293</formula1>
    </dataValidation>
  </dataValidations>
  <pageMargins left="0" right="0" top="0.5" bottom="0.5" header="0.5" footer="0.5"/>
  <pageSetup orientation="landscape" scale="59" fitToHeight="0" useFirstPageNumber="1" horizontalDpi="4294967295" verticalDpi="4294967295"/>
</worksheet>
</file>

<file path=xl/worksheets/sheet4.xml><?xml version="1.0" encoding="utf-8"?>
<worksheet xmlns="http://schemas.openxmlformats.org/spreadsheetml/2006/main">
  <sheetPr>
    <tabColor rgb="FF00B050"/>
    <outlinePr summaryBelow="1" summaryRight="1"/>
    <pageSetUpPr fitToPage="1"/>
  </sheetPr>
  <dimension ref="A1:V293"/>
  <sheetViews>
    <sheetView showGridLines="0" view="pageBreakPreview" zoomScale="60" zoomScaleNormal="70" workbookViewId="0">
      <selection activeCell="D17" sqref="D17"/>
    </sheetView>
  </sheetViews>
  <sheetFormatPr baseColWidth="8" defaultColWidth="11.42578125" defaultRowHeight="15"/>
  <cols>
    <col width="1" customWidth="1" style="109" min="1" max="1"/>
    <col width="15.7109375" customWidth="1" style="109" min="2" max="2"/>
    <col width="28.7109375" customWidth="1" style="109" min="3" max="3"/>
    <col width="63.7109375" customWidth="1" style="109" min="4" max="4"/>
    <col width="10.7109375" customWidth="1" style="116" min="5" max="5"/>
    <col width="10.7109375" customWidth="1" style="111" min="6" max="6"/>
    <col width="13.7109375" customWidth="1" style="109" min="7" max="7"/>
    <col width="2.7109375" customWidth="1" style="109" min="8" max="8"/>
    <col width="50.28515625" customWidth="1" style="13" min="9" max="9"/>
    <col hidden="1" width="11.42578125" customWidth="1" style="13" min="10" max="10"/>
    <col width="15" customWidth="1" style="13" min="11" max="11"/>
    <col width="2.85546875" customWidth="1" style="19" min="12" max="12"/>
    <col width="10.28515625" customWidth="1" style="19" min="13" max="15"/>
    <col hidden="1" width="11.42578125" customWidth="1" style="19" min="16" max="20"/>
    <col hidden="1" width="81.7109375" customWidth="1" style="19" min="21" max="21"/>
    <col width="11.42578125" customWidth="1" style="19" min="22" max="22"/>
    <col width="11.42578125" customWidth="1" style="109" min="23" max="23"/>
    <col width="11.42578125" customWidth="1" style="109" min="24" max="16384"/>
  </cols>
  <sheetData>
    <row r="1" ht="18" customFormat="1" customHeight="1" s="112">
      <c r="A1" s="113" t="n"/>
      <c r="B1" s="113" t="n"/>
      <c r="C1" s="113" t="n"/>
      <c r="D1" s="113" t="n"/>
      <c r="E1" s="113" t="n"/>
      <c r="F1" s="113" t="n"/>
      <c r="G1" s="113" t="n"/>
      <c r="H1" s="113" t="n"/>
      <c r="I1" s="113" t="n"/>
      <c r="J1" s="113" t="n"/>
      <c r="K1" s="113" t="n"/>
      <c r="L1" s="6" t="n"/>
      <c r="M1" s="6" t="n"/>
      <c r="N1" s="6" t="n"/>
      <c r="O1" s="6" t="n"/>
      <c r="P1" s="96" t="n"/>
      <c r="Q1" s="96" t="n"/>
      <c r="R1" s="96" t="n"/>
      <c r="S1" s="96" t="n"/>
      <c r="T1" s="96" t="n"/>
      <c r="U1" t="inlineStr">
        <is>
          <t>Account Manager</t>
        </is>
      </c>
      <c r="V1" s="96" t="n"/>
    </row>
    <row r="2" ht="18" customFormat="1" customHeight="1" s="112">
      <c r="A2" s="233" t="n"/>
      <c r="L2" s="6" t="n"/>
      <c r="M2" s="6" t="n"/>
      <c r="N2" s="6" t="n"/>
      <c r="O2" s="6" t="n"/>
      <c r="P2" s="96" t="n"/>
      <c r="Q2" s="96" t="n"/>
      <c r="R2" s="96" t="n"/>
      <c r="S2" s="96" t="n"/>
      <c r="T2" s="96" t="n"/>
      <c r="U2" t="inlineStr">
        <is>
          <t>Accountant (606)</t>
        </is>
      </c>
      <c r="V2" s="96" t="n"/>
    </row>
    <row r="3" ht="17.25" customHeight="1">
      <c r="B3" s="114" t="n"/>
      <c r="C3" s="115" t="n"/>
      <c r="E3" s="116" t="n"/>
      <c r="U3" t="inlineStr">
        <is>
          <t>Accountant/Bookkeeper (703)</t>
        </is>
      </c>
    </row>
    <row r="4" ht="24.75" customHeight="1">
      <c r="B4" s="117" t="inlineStr">
        <is>
          <t>CBO NAME:</t>
        </is>
      </c>
      <c r="C4" s="234">
        <f>SUMMARY!B6</f>
        <v/>
      </c>
      <c r="D4" s="254" t="n"/>
      <c r="E4" s="118" t="inlineStr">
        <is>
          <t>DYCD ID #</t>
        </is>
      </c>
      <c r="F4" s="119" t="n"/>
      <c r="G4" s="120">
        <f>SUMMARY!G7</f>
        <v/>
      </c>
      <c r="I4" s="213" t="inlineStr">
        <is>
          <t>DYCD USE ONLY</t>
        </is>
      </c>
      <c r="J4" s="256" t="n"/>
      <c r="K4" s="256" t="n"/>
      <c r="L4" s="6" t="n"/>
      <c r="M4" s="6" t="n"/>
      <c r="N4" s="6" t="n"/>
      <c r="O4" s="6" t="n"/>
      <c r="U4" t="inlineStr">
        <is>
          <t>Actor</t>
        </is>
      </c>
    </row>
    <row r="5" ht="24" customHeight="1">
      <c r="B5" s="117" t="inlineStr">
        <is>
          <t>BUDGET PERIOD:</t>
        </is>
      </c>
      <c r="C5" s="235">
        <f>SUMMARY!B8</f>
        <v/>
      </c>
      <c r="D5" s="255" t="n"/>
      <c r="E5" s="118" t="inlineStr">
        <is>
          <t>BUDGET CODE</t>
        </is>
      </c>
      <c r="F5" s="119" t="n"/>
      <c r="G5" s="121">
        <f>SUMMARY!G8</f>
        <v/>
      </c>
      <c r="I5" s="215" t="inlineStr">
        <is>
          <t>TITLE CODE SUBTOTAL</t>
        </is>
      </c>
      <c r="J5" s="257" t="n"/>
      <c r="K5" s="257" t="n"/>
      <c r="L5" s="26" t="n"/>
      <c r="M5" s="26" t="n"/>
      <c r="N5" s="26" t="n"/>
      <c r="O5" s="26" t="n"/>
      <c r="U5" t="inlineStr">
        <is>
          <t>Administrative Assistant (612)</t>
        </is>
      </c>
    </row>
    <row r="6" ht="19.5" customHeight="1">
      <c r="B6" s="122" t="n"/>
      <c r="C6" s="122" t="n"/>
      <c r="D6" s="123" t="n"/>
      <c r="F6" s="124" t="inlineStr">
        <is>
          <t>MONTH</t>
        </is>
      </c>
      <c r="G6" s="125" t="inlineStr">
        <is>
          <t>YEAR</t>
        </is>
      </c>
      <c r="I6" s="258" t="n"/>
      <c r="L6" s="26" t="n"/>
      <c r="M6" s="26" t="n"/>
      <c r="N6" s="26" t="n"/>
      <c r="O6" s="26" t="n"/>
      <c r="U6" t="inlineStr">
        <is>
          <t>Administrator</t>
        </is>
      </c>
    </row>
    <row r="7" ht="24" customHeight="1">
      <c r="B7" s="126" t="n"/>
      <c r="C7" s="127" t="n"/>
      <c r="D7" s="128" t="n"/>
      <c r="F7" s="129">
        <f>SUMMARY!F11</f>
        <v/>
      </c>
      <c r="G7" s="130">
        <f>SUMMARY!G11</f>
        <v/>
      </c>
      <c r="I7" s="131">
        <f>IF(ISNA(R13)," ",R13)</f>
        <v/>
      </c>
      <c r="J7" s="132" t="n"/>
      <c r="K7" s="133">
        <f>IF(ISBLANK(I7),0,SUMIF(D13:D239,I7,G13:G240))</f>
        <v/>
      </c>
      <c r="L7" s="37" t="n"/>
      <c r="M7" s="37" t="n"/>
      <c r="N7" s="37" t="n"/>
      <c r="O7" s="37" t="n"/>
      <c r="U7" t="inlineStr">
        <is>
          <t>After School Program Director</t>
        </is>
      </c>
    </row>
    <row r="8" ht="25.5" customHeight="1">
      <c r="B8" s="236" t="n"/>
      <c r="H8" s="134" t="n"/>
      <c r="I8" s="135">
        <f>IF(ISNA(R14)," ",R14)</f>
        <v/>
      </c>
      <c r="K8" s="136">
        <f>IF(ISBLANK(I8),0,SUMIF(D13:D239,I8,G13:G240))</f>
        <v/>
      </c>
      <c r="L8" s="37" t="n"/>
      <c r="M8" s="37" t="n"/>
      <c r="N8" s="37" t="n"/>
      <c r="O8" s="37" t="n"/>
      <c r="U8" t="inlineStr">
        <is>
          <t>Art Specialist/Arts Partner</t>
        </is>
      </c>
    </row>
    <row r="9" ht="24" customHeight="1">
      <c r="B9" s="122" t="n"/>
      <c r="I9" s="135">
        <f>IF(ISNA(R15)," ",R15)</f>
        <v/>
      </c>
      <c r="K9" s="136">
        <f>IF(ISBLANK(I9),0,SUMIF(D13:D239,I9,G13:G240))</f>
        <v/>
      </c>
      <c r="L9" s="37" t="n"/>
      <c r="M9" s="37" t="n"/>
      <c r="N9" s="37" t="n"/>
      <c r="O9" s="37" t="n"/>
      <c r="U9" t="inlineStr">
        <is>
          <t>Assessment/Intake (SED Only) (251)</t>
        </is>
      </c>
    </row>
    <row r="10" ht="24" customHeight="1">
      <c r="B10" s="237" t="inlineStr">
        <is>
          <t>SEASONAL EMPLOYEES</t>
        </is>
      </c>
      <c r="C10" s="256" t="n"/>
      <c r="D10" s="256" t="n"/>
      <c r="E10" s="256" t="n"/>
      <c r="F10" s="256" t="n"/>
      <c r="G10" s="256" t="n"/>
      <c r="I10" s="135">
        <f>IF(ISNA(R16)," ",R16)</f>
        <v/>
      </c>
      <c r="K10" s="136">
        <f>IF(ISBLANK(I10),0,SUMIF(D13:D239,I10,G13:G240))</f>
        <v/>
      </c>
      <c r="L10" s="37" t="n"/>
      <c r="M10" s="37" t="n"/>
      <c r="N10" s="37" t="n"/>
      <c r="O10" s="37" t="n"/>
      <c r="U10" t="inlineStr">
        <is>
          <t>Assistant Bookkeeper</t>
        </is>
      </c>
    </row>
    <row r="11" ht="24" customHeight="1">
      <c r="B11" s="238" t="inlineStr">
        <is>
          <t>PAYROLL</t>
        </is>
      </c>
      <c r="C11" s="238" t="inlineStr">
        <is>
          <t>PAYEE</t>
        </is>
      </c>
      <c r="D11" s="256" t="n"/>
      <c r="E11" s="238" t="inlineStr">
        <is>
          <t>PAYROLL PERIOD</t>
        </is>
      </c>
      <c r="F11" s="256" t="n"/>
      <c r="G11" s="239" t="inlineStr">
        <is>
          <t>INVOICED AMOUNT</t>
        </is>
      </c>
      <c r="I11" s="135">
        <f>IF(ISNA(R17)," ",R17)</f>
        <v/>
      </c>
      <c r="K11" s="136">
        <f>IF(ISBLANK(I11),0,SUMIF(D13:D239,I11,G13:G240))</f>
        <v/>
      </c>
      <c r="L11" s="37" t="n"/>
      <c r="M11" s="37" t="n"/>
      <c r="N11" s="37" t="n"/>
      <c r="O11" s="37" t="n"/>
      <c r="U11" t="inlineStr">
        <is>
          <t>Assistant Cook/Meal Preparer</t>
        </is>
      </c>
    </row>
    <row r="12" ht="24" customHeight="1">
      <c r="B12" s="138" t="inlineStr">
        <is>
          <t>DATE</t>
        </is>
      </c>
      <c r="C12" s="138" t="inlineStr">
        <is>
          <t>NAME</t>
        </is>
      </c>
      <c r="D12" s="164" t="inlineStr">
        <is>
          <t>TITLE CODE</t>
        </is>
      </c>
      <c r="E12" s="138" t="inlineStr">
        <is>
          <t>FROM</t>
        </is>
      </c>
      <c r="F12" s="138" t="inlineStr">
        <is>
          <t>TO</t>
        </is>
      </c>
      <c r="G12" s="268" t="n"/>
      <c r="I12" s="135">
        <f>IF(ISNA(R18)," ",R18)</f>
        <v/>
      </c>
      <c r="K12" s="136">
        <f>IF(ISBLANK(I12),0,SUMIF(D13:D239,I12,G13:G240))</f>
        <v/>
      </c>
      <c r="L12" s="37" t="n"/>
      <c r="M12" s="37" t="n"/>
      <c r="N12" s="37" t="n"/>
      <c r="O12" s="37" t="n"/>
      <c r="U12" t="inlineStr">
        <is>
          <t>Assistant Coordinator</t>
        </is>
      </c>
    </row>
    <row r="13" ht="24" customHeight="1">
      <c r="B13" s="87" t="n"/>
      <c r="C13" s="139" t="n"/>
      <c r="D13" s="250" t="n"/>
      <c r="E13" s="87" t="n"/>
      <c r="F13" s="88" t="n"/>
      <c r="G13" s="183" t="n"/>
      <c r="I13" s="135">
        <f>IF(ISNA(R19)," ",R19)</f>
        <v/>
      </c>
      <c r="K13" s="136">
        <f>IF(ISBLANK(I13),0,SUMIF(D13:D239,I13,G13:G240))</f>
        <v/>
      </c>
      <c r="L13" s="37" t="n"/>
      <c r="M13" s="37" t="n"/>
      <c r="N13" s="37" t="n"/>
      <c r="O13" s="37" t="n"/>
      <c r="Q13" s="50">
        <f t="array" ref="Q13">INDEX($D$13:$D$34,MATCH(0,COUNTIF($Q12:Q12,$D$13:$D$34),0))</f>
        <v/>
      </c>
      <c r="R13" s="50">
        <f>Q13</f>
        <v/>
      </c>
      <c r="U13" t="inlineStr">
        <is>
          <t>Assistant Corporation Counsel/Senior Counsel</t>
        </is>
      </c>
    </row>
    <row r="14" ht="24" customHeight="1">
      <c r="B14" s="87" t="n"/>
      <c r="C14" s="105" t="n"/>
      <c r="D14" s="250" t="n"/>
      <c r="E14" s="87" t="n"/>
      <c r="F14" s="88" t="n"/>
      <c r="G14" s="49" t="n"/>
      <c r="I14" s="135">
        <f>IF(ISNA(R20)," ",R20)</f>
        <v/>
      </c>
      <c r="K14" s="136">
        <f>IF(ISBLANK(I14),0,SUMIF(D13:D239,I14,G13:G240))</f>
        <v/>
      </c>
      <c r="L14" s="37" t="n"/>
      <c r="M14" s="37" t="n"/>
      <c r="N14" s="37" t="n"/>
      <c r="O14" s="37" t="n"/>
      <c r="Q14" s="50">
        <f t="array" ref="Q14">INDEX($D$14:$D$34,MATCH(0,COUNTIF($Q13:Q13,$D$14:$D$34),0))</f>
        <v/>
      </c>
      <c r="R14" s="50">
        <f t="array" ref="R14">INDEX($Q$13:$Q$144,MATCH(0,COUNTIF($R13:R13,$Q$13:$Q$144),0))</f>
        <v/>
      </c>
      <c r="U14" t="inlineStr">
        <is>
          <t>Assistant Director</t>
        </is>
      </c>
    </row>
    <row r="15" ht="24" customHeight="1">
      <c r="B15" s="46" t="n"/>
      <c r="C15" s="47" t="n"/>
      <c r="D15" s="253" t="n"/>
      <c r="E15" s="46" t="n"/>
      <c r="F15" s="52" t="n"/>
      <c r="G15" s="49" t="n"/>
      <c r="I15" s="135">
        <f>IF(ISNA(R21)," ",R21)</f>
        <v/>
      </c>
      <c r="K15" s="136">
        <f>IF(ISBLANK(I15),0,SUMIF(D13:D239,I15,G13:G240))</f>
        <v/>
      </c>
      <c r="L15" s="37" t="n"/>
      <c r="M15" s="37" t="n"/>
      <c r="N15" s="37" t="n"/>
      <c r="O15" s="37" t="n"/>
      <c r="Q15" s="50">
        <f t="array" ref="Q15">INDEX($D$14:$D$34,MATCH(0,COUNTIF($Q13:Q14,$D$14:$D$34),0))</f>
        <v/>
      </c>
      <c r="R15" s="50">
        <f t="array" ref="R15">INDEX($Q$13:$Q$144,MATCH(0,COUNTIF($R13:R14,$Q$13:$Q$144),0))</f>
        <v/>
      </c>
      <c r="U15" t="inlineStr">
        <is>
          <t>Assistant Executive Director (602)</t>
        </is>
      </c>
    </row>
    <row r="16" ht="24" customHeight="1">
      <c r="B16" s="46" t="n"/>
      <c r="C16" s="47" t="n"/>
      <c r="D16" s="253" t="n"/>
      <c r="E16" s="46" t="n"/>
      <c r="F16" s="52" t="n"/>
      <c r="G16" s="49" t="n"/>
      <c r="I16" s="135">
        <f>IF(ISNA(R22)," ",R22)</f>
        <v/>
      </c>
      <c r="K16" s="136">
        <f>IF(ISBLANK(I16),0,SUMIF(D13:D239,I16,G13:G240))</f>
        <v/>
      </c>
      <c r="L16" s="37" t="n"/>
      <c r="M16" s="37" t="n"/>
      <c r="N16" s="37" t="n"/>
      <c r="O16" s="37" t="n"/>
      <c r="Q16" s="50">
        <f t="array" ref="Q16">INDEX($D$14:$D$34,MATCH(0,COUNTIF($Q13:Q15,$D$14:$D$34),0))</f>
        <v/>
      </c>
      <c r="R16" s="50">
        <f t="array" ref="R16">INDEX($Q$13:$Q$144,MATCH(0,COUNTIF($R13:R15,$Q$13:$Q$144),0))</f>
        <v/>
      </c>
      <c r="U16" t="inlineStr">
        <is>
          <t>Assistant Manager</t>
        </is>
      </c>
    </row>
    <row r="17" ht="24" customHeight="1">
      <c r="B17" s="46" t="n"/>
      <c r="C17" s="47" t="n"/>
      <c r="D17" s="253" t="n"/>
      <c r="E17" s="46" t="n"/>
      <c r="F17" s="52" t="n"/>
      <c r="G17" s="49" t="n"/>
      <c r="I17" s="135">
        <f>IF(ISNA(R23)," ",R23)</f>
        <v/>
      </c>
      <c r="K17" s="136">
        <f>IF(ISBLANK(I17),0,SUMIF(D13:D239,I17,G13:G240))</f>
        <v/>
      </c>
      <c r="L17" s="37" t="n"/>
      <c r="M17" s="37" t="n"/>
      <c r="N17" s="37" t="n"/>
      <c r="O17" s="37" t="n"/>
      <c r="Q17" s="50">
        <f t="array" ref="Q17">INDEX($D$14:$D$34,MATCH(0,COUNTIF($Q13:Q16,$D$14:$D$34),0))</f>
        <v/>
      </c>
      <c r="R17" s="50">
        <f t="array" ref="R17">INDEX($Q$13:$Q$144,MATCH(0,COUNTIF($R13:R16,$Q$13:$Q$144),0))</f>
        <v/>
      </c>
      <c r="U17" t="inlineStr">
        <is>
          <t>Assistant Mental Hygiene Director (702)</t>
        </is>
      </c>
    </row>
    <row r="18" ht="24" customHeight="1">
      <c r="B18" s="46" t="n"/>
      <c r="C18" s="47" t="n"/>
      <c r="D18" s="253" t="n"/>
      <c r="E18" s="46" t="n"/>
      <c r="F18" s="52" t="n"/>
      <c r="G18" s="49" t="n"/>
      <c r="I18" s="135">
        <f>IF(ISNA(R24)," ",R24)</f>
        <v/>
      </c>
      <c r="K18" s="136">
        <f>IF(ISBLANK(I18),0,SUMIF(D13:D239,I18,G13:G240))</f>
        <v/>
      </c>
      <c r="L18" s="37" t="n"/>
      <c r="M18" s="37" t="n"/>
      <c r="N18" s="37" t="n"/>
      <c r="O18" s="37" t="n"/>
      <c r="Q18" s="50">
        <f t="array" ref="Q18">INDEX($D$14:$D$34,MATCH(0,COUNTIF($Q13:Q17,$D$14:$D$34),0))</f>
        <v/>
      </c>
      <c r="R18" s="50">
        <f t="array" ref="R18">INDEX($Q$13:$Q$144,MATCH(0,COUNTIF($R13:R17,$Q$13:$Q$144),0))</f>
        <v/>
      </c>
      <c r="U18" t="inlineStr">
        <is>
          <t>Assistant Principal (SED Only) (515)</t>
        </is>
      </c>
    </row>
    <row r="19" ht="24" customHeight="1">
      <c r="B19" s="46" t="n"/>
      <c r="C19" s="47" t="n"/>
      <c r="D19" s="253" t="n"/>
      <c r="E19" s="46" t="n"/>
      <c r="F19" s="52" t="n"/>
      <c r="G19" s="49" t="n"/>
      <c r="I19" s="135">
        <f>IF(ISNA(R25)," ",R25)</f>
        <v/>
      </c>
      <c r="K19" s="136">
        <f>IF(ISBLANK(I19),0,SUMIF(D13:D239,I19,G13:G240))</f>
        <v/>
      </c>
      <c r="L19" s="37" t="n"/>
      <c r="M19" s="37" t="n"/>
      <c r="N19" s="37" t="n"/>
      <c r="O19" s="37" t="n"/>
      <c r="Q19" s="50">
        <f t="array" ref="Q19">INDEX($D$14:$D$34,MATCH(0,COUNTIF($Q13:Q18,$D$14:$D$34),0))</f>
        <v/>
      </c>
      <c r="R19" s="50">
        <f t="array" ref="R19">INDEX($Q$13:$Q$144,MATCH(0,COUNTIF($R13:R18,$Q$13:$Q$144),0))</f>
        <v/>
      </c>
      <c r="U19" t="inlineStr">
        <is>
          <t>Assistant Program Director (502)</t>
        </is>
      </c>
    </row>
    <row r="20" ht="24" customHeight="1">
      <c r="B20" s="46" t="n"/>
      <c r="C20" s="47" t="n"/>
      <c r="D20" s="253" t="n"/>
      <c r="E20" s="46" t="n"/>
      <c r="F20" s="52" t="n"/>
      <c r="G20" s="49" t="n"/>
      <c r="I20" s="135">
        <f>IF(ISNA(R26)," ",R26)</f>
        <v/>
      </c>
      <c r="K20" s="136">
        <f>IF(ISBLANK(I20),0,SUMIF(D13:D239,I20,G13:G240))</f>
        <v/>
      </c>
      <c r="L20" s="37" t="n"/>
      <c r="M20" s="37" t="n"/>
      <c r="N20" s="37" t="n"/>
      <c r="O20" s="37" t="n"/>
      <c r="Q20" s="50">
        <f t="array" ref="Q20">INDEX($D$14:$D$34,MATCH(0,COUNTIF($Q13:Q19,$D$14:$D$34),0))</f>
        <v/>
      </c>
      <c r="R20" s="50">
        <f t="array" ref="R20">INDEX($Q$13:$Q$144,MATCH(0,COUNTIF($R13:R19,$Q$13:$Q$144),0))</f>
        <v/>
      </c>
      <c r="U20" t="inlineStr">
        <is>
          <t>Assistant Supervisor</t>
        </is>
      </c>
    </row>
    <row r="21" ht="24" customHeight="1">
      <c r="B21" s="46" t="n"/>
      <c r="C21" s="47" t="n"/>
      <c r="D21" s="253" t="n"/>
      <c r="E21" s="46" t="n"/>
      <c r="F21" s="52" t="n"/>
      <c r="G21" s="49" t="n"/>
      <c r="I21" s="135">
        <f>IF(ISNA(R27)," ",R27)</f>
        <v/>
      </c>
      <c r="K21" s="136">
        <f>IF(ISBLANK(I21),0,SUMIF(D13:D239,I21,G13:G240))</f>
        <v/>
      </c>
      <c r="L21" s="37" t="n"/>
      <c r="M21" s="37" t="n"/>
      <c r="N21" s="37" t="n"/>
      <c r="O21" s="37" t="n"/>
      <c r="Q21" s="50">
        <f t="array" ref="Q21">INDEX($D$14:$D$34,MATCH(0,COUNTIF($Q13:Q20,$D$14:$D$34),0))</f>
        <v/>
      </c>
      <c r="R21" s="50">
        <f t="array" ref="R21">INDEX($Q$13:$Q$144,MATCH(0,COUNTIF($R13:R20,$Q$13:$Q$144),0))</f>
        <v/>
      </c>
      <c r="U21" t="inlineStr">
        <is>
          <t>Assistant Vice President</t>
        </is>
      </c>
    </row>
    <row r="22" ht="24" customHeight="1">
      <c r="B22" s="46" t="n"/>
      <c r="C22" s="47" t="n"/>
      <c r="D22" s="253" t="n"/>
      <c r="E22" s="46" t="n"/>
      <c r="F22" s="52" t="n"/>
      <c r="G22" s="49" t="n"/>
      <c r="I22" s="135">
        <f>IF(ISNA(R28)," ",R28)</f>
        <v/>
      </c>
      <c r="K22" s="136">
        <f>IF(ISBLANK(I22),0,SUMIF(D13:D239,I22,G13:G240))</f>
        <v/>
      </c>
      <c r="L22" s="37" t="n"/>
      <c r="M22" s="37" t="n"/>
      <c r="N22" s="37" t="n"/>
      <c r="O22" s="37" t="n"/>
      <c r="Q22" s="50">
        <f t="array" ref="Q22">INDEX($D$14:$D$34,MATCH(0,COUNTIF($Q13:Q21,$D$14:$D$34),0))</f>
        <v/>
      </c>
      <c r="R22" s="50">
        <f t="array" ref="R22">INDEX($Q$13:$Q$144,MATCH(0,COUNTIF($R13:R21,$Q$13:$Q$144),0))</f>
        <v/>
      </c>
      <c r="U22" t="inlineStr">
        <is>
          <t>Associate Director</t>
        </is>
      </c>
    </row>
    <row r="23" ht="24" customHeight="1">
      <c r="B23" s="46" t="n"/>
      <c r="C23" s="47" t="n"/>
      <c r="D23" s="253" t="n"/>
      <c r="E23" s="46" t="n"/>
      <c r="F23" s="52" t="n"/>
      <c r="G23" s="49" t="n"/>
      <c r="I23" s="135">
        <f>IF(ISNA(R29)," ",R29)</f>
        <v/>
      </c>
      <c r="K23" s="136">
        <f>IF(ISBLANK(I23),0,SUMIF(D13:D239,I23,G13:G240))</f>
        <v/>
      </c>
      <c r="L23" s="37" t="n"/>
      <c r="M23" s="37" t="n"/>
      <c r="N23" s="37" t="n"/>
      <c r="O23" s="37" t="n"/>
      <c r="Q23" s="50">
        <f t="array" ref="Q23">INDEX($D$14:$D$34,MATCH(0,COUNTIF($Q13:Q22,$D$14:$D$34),0))</f>
        <v/>
      </c>
      <c r="R23" s="50">
        <f t="array" ref="R23">INDEX($Q$13:$Q$144,MATCH(0,COUNTIF($R13:R22,$Q$13:$Q$144),0))</f>
        <v/>
      </c>
      <c r="U23" t="inlineStr">
        <is>
          <t>Associate Education Analyst</t>
        </is>
      </c>
    </row>
    <row r="24" ht="24" customHeight="1">
      <c r="B24" s="46" t="n"/>
      <c r="C24" s="47" t="n"/>
      <c r="D24" s="253" t="n"/>
      <c r="E24" s="46" t="n"/>
      <c r="F24" s="52" t="n"/>
      <c r="G24" s="49" t="n"/>
      <c r="I24" s="135">
        <f>IF(ISNA(R30)," ",R30)</f>
        <v/>
      </c>
      <c r="K24" s="136">
        <f>IF(ISBLANK(I24),0,SUMIF(D13:D239,I24,G13:G240))</f>
        <v/>
      </c>
      <c r="L24" s="37" t="n"/>
      <c r="M24" s="37" t="n"/>
      <c r="N24" s="37" t="n"/>
      <c r="O24" s="37" t="n"/>
      <c r="Q24" s="50">
        <f t="array" ref="Q24">INDEX($D$14:$D$34,MATCH(0,COUNTIF($Q13:Q23,$D$14:$D$34),0))</f>
        <v/>
      </c>
      <c r="R24" s="50">
        <f t="array" ref="R24">INDEX($Q$13:$Q$144,MATCH(0,COUNTIF($R13:R23,$Q$13:$Q$144),0))</f>
        <v/>
      </c>
      <c r="U24" t="inlineStr">
        <is>
          <t>Associate Medical Director</t>
        </is>
      </c>
    </row>
    <row r="25" ht="24" customHeight="1">
      <c r="B25" s="46" t="n"/>
      <c r="C25" s="47" t="n"/>
      <c r="D25" s="253" t="n"/>
      <c r="E25" s="46" t="n"/>
      <c r="F25" s="52" t="n"/>
      <c r="G25" s="49" t="n"/>
      <c r="I25" s="135">
        <f>IF(ISNA(R31)," ",R31)</f>
        <v/>
      </c>
      <c r="K25" s="136">
        <f>IF(ISBLANK(I25),0,SUMIF(D13:D239,I25,G13:G240))</f>
        <v/>
      </c>
      <c r="L25" s="37" t="n"/>
      <c r="M25" s="37" t="n"/>
      <c r="N25" s="37" t="n"/>
      <c r="O25" s="37" t="n"/>
      <c r="Q25" s="50">
        <f t="array" ref="Q25">INDEX($D$14:$D$34,MATCH(0,COUNTIF($Q13:Q24,$D$14:$D$34),0))</f>
        <v/>
      </c>
      <c r="R25" s="50">
        <f t="array" ref="R25">INDEX($Q$13:$Q$144,MATCH(0,COUNTIF($R13:R24,$Q$13:$Q$144),0))</f>
        <v/>
      </c>
      <c r="U25" t="inlineStr">
        <is>
          <t>Associate VP of Programs</t>
        </is>
      </c>
    </row>
    <row r="26" ht="24" customHeight="1">
      <c r="B26" s="46" t="n"/>
      <c r="C26" s="47" t="n"/>
      <c r="D26" s="253" t="n"/>
      <c r="E26" s="46" t="n"/>
      <c r="F26" s="52" t="n"/>
      <c r="G26" s="49" t="n"/>
      <c r="I26" s="135">
        <f>IF(ISNA(R32)," ",R32)</f>
        <v/>
      </c>
      <c r="K26" s="136">
        <f>IF(ISBLANK(I26),0,SUMIF(D13:D239,I26,G13:G240))</f>
        <v/>
      </c>
      <c r="L26" s="37" t="n"/>
      <c r="M26" s="37" t="n"/>
      <c r="N26" s="37" t="n"/>
      <c r="O26" s="37" t="n"/>
      <c r="Q26" s="50">
        <f t="array" ref="Q26">INDEX($D$14:$D$34,MATCH(0,COUNTIF($Q13:Q25,$D$14:$D$34),0))</f>
        <v/>
      </c>
      <c r="R26" s="50">
        <f t="array" ref="R26">INDEX($Q$13:$Q$144,MATCH(0,COUNTIF($R13:R25,$Q$13:$Q$144),0))</f>
        <v/>
      </c>
      <c r="U26" t="inlineStr">
        <is>
          <t>Attendance Specialist</t>
        </is>
      </c>
    </row>
    <row r="27" ht="24" customHeight="1">
      <c r="B27" s="46" t="n"/>
      <c r="C27" s="47" t="n"/>
      <c r="D27" s="253" t="n"/>
      <c r="E27" s="46" t="n"/>
      <c r="F27" s="52" t="n"/>
      <c r="G27" s="49" t="n"/>
      <c r="I27" s="135">
        <f>IF(ISNA(R33)," ",R33)</f>
        <v/>
      </c>
      <c r="K27" s="136">
        <f>IF(ISBLANK(I27),0,SUMIF(D13:D239,I27,G13:G240))</f>
        <v/>
      </c>
      <c r="L27" s="37" t="n"/>
      <c r="M27" s="37" t="n"/>
      <c r="N27" s="37" t="n"/>
      <c r="O27" s="37" t="n"/>
      <c r="Q27" s="50">
        <f t="array" ref="Q27">INDEX($D$14:$D$34,MATCH(0,COUNTIF($Q13:Q26,$D$14:$D$34),0))</f>
        <v/>
      </c>
      <c r="R27" s="50">
        <f t="array" ref="R27">INDEX($Q$13:$Q$144,MATCH(0,COUNTIF($R13:R26,$Q$13:$Q$144),0))</f>
        <v/>
      </c>
      <c r="U27" t="inlineStr">
        <is>
          <t>Attendant</t>
        </is>
      </c>
    </row>
    <row r="28" ht="24" customHeight="1">
      <c r="B28" s="46" t="n"/>
      <c r="C28" s="47" t="n"/>
      <c r="D28" s="253" t="n"/>
      <c r="E28" s="46" t="n"/>
      <c r="F28" s="52" t="n"/>
      <c r="G28" s="49" t="n"/>
      <c r="I28" s="135">
        <f>IF(ISNA(R34)," ",R34)</f>
        <v/>
      </c>
      <c r="K28" s="136">
        <f>IF(ISBLANK(I28),0,SUMIF(D13:D239,I28,G13:G240))</f>
        <v/>
      </c>
      <c r="L28" s="37" t="n"/>
      <c r="M28" s="37" t="n"/>
      <c r="N28" s="37" t="n"/>
      <c r="O28" s="37" t="n"/>
      <c r="Q28" s="50">
        <f t="array" ref="Q28">INDEX($D$14:$D$34,MATCH(0,COUNTIF($Q13:Q27,$D$14:$D$34),0))</f>
        <v/>
      </c>
      <c r="R28" s="50">
        <f t="array" ref="R28">INDEX($Q$13:$Q$144,MATCH(0,COUNTIF($R13:R27,$Q$13:$Q$144),0))</f>
        <v/>
      </c>
      <c r="U28" t="inlineStr">
        <is>
          <t>Attorney</t>
        </is>
      </c>
    </row>
    <row r="29" ht="24" customHeight="1">
      <c r="B29" s="46" t="n"/>
      <c r="C29" s="47" t="n"/>
      <c r="D29" s="253" t="n"/>
      <c r="E29" s="46" t="n"/>
      <c r="F29" s="52" t="n"/>
      <c r="G29" s="49" t="n"/>
      <c r="I29" s="135">
        <f>IF(ISNA(R35)," ",R35)</f>
        <v/>
      </c>
      <c r="K29" s="136">
        <f>IF(ISBLANK(I29),0,SUMIF(D13:D239,I29,G13:G240))</f>
        <v/>
      </c>
      <c r="L29" s="2">
        <f>IF(ISNA(R35),"",R35)</f>
        <v/>
      </c>
      <c r="M29" s="37" t="n"/>
      <c r="N29" s="37" t="n"/>
      <c r="O29" s="37" t="n"/>
      <c r="Q29" s="50">
        <f t="array" ref="Q29">INDEX($D$14:$D$34,MATCH(0,COUNTIF($Q13:Q28,$D$14:$D$34),0))</f>
        <v/>
      </c>
      <c r="R29" s="50">
        <f t="array" ref="R29">INDEX($Q$13:$Q$144,MATCH(0,COUNTIF($R13:R28,$Q$13:$Q$144),0))</f>
        <v/>
      </c>
      <c r="U29" t="inlineStr">
        <is>
          <t>Bilingual Specialist</t>
        </is>
      </c>
    </row>
    <row r="30" ht="24" customHeight="1">
      <c r="B30" s="46" t="n"/>
      <c r="C30" s="47" t="n"/>
      <c r="D30" s="253" t="n"/>
      <c r="E30" s="46" t="n"/>
      <c r="F30" s="52" t="n"/>
      <c r="G30" s="49" t="n"/>
      <c r="I30" s="135">
        <f>IF(ISNA(R36)," ",R36)</f>
        <v/>
      </c>
      <c r="K30" s="136">
        <f>IF(ISBLANK(I30),0,SUMIF(D13:D239,I30,G13:G240))</f>
        <v/>
      </c>
      <c r="L30" s="37" t="n"/>
      <c r="M30" s="37" t="n"/>
      <c r="N30" s="37" t="n"/>
      <c r="O30" s="37" t="n"/>
      <c r="Q30" s="50">
        <f t="array" ref="Q30">INDEX($D$14:$D$34,MATCH(0,COUNTIF($Q13:Q29,$D$14:$D$34),0))</f>
        <v/>
      </c>
      <c r="R30" s="50">
        <f t="array" ref="R30">INDEX($Q$13:$Q$144,MATCH(0,COUNTIF($R13:R29,$Q$13:$Q$144),0))</f>
        <v/>
      </c>
      <c r="U30" t="inlineStr">
        <is>
          <t>Budget Manager</t>
        </is>
      </c>
    </row>
    <row r="31" ht="24" customHeight="1">
      <c r="B31" s="46" t="n"/>
      <c r="C31" s="47" t="n"/>
      <c r="D31" s="253" t="n"/>
      <c r="E31" s="46" t="n"/>
      <c r="F31" s="52" t="n"/>
      <c r="G31" s="49" t="n"/>
      <c r="I31" s="141">
        <f>IF(ISNA(R37)," ",R37)</f>
        <v/>
      </c>
      <c r="J31" s="142" t="n"/>
      <c r="K31" s="143">
        <f>IF(ISBLANK(I31),0,SUMIF(D13:D239,I31,G13:G240))</f>
        <v/>
      </c>
      <c r="L31" s="37" t="n"/>
      <c r="M31" s="37" t="n"/>
      <c r="N31" s="37" t="n"/>
      <c r="O31" s="37" t="n"/>
      <c r="Q31" s="50">
        <f t="array" ref="Q31">INDEX($D$14:$D$34,MATCH(0,COUNTIF($Q13:Q30,$D$14:$D$34),0))</f>
        <v/>
      </c>
      <c r="R31" s="50">
        <f t="array" ref="R31">INDEX($Q$13:$Q$144,MATCH(0,COUNTIF($R13:R30,$Q$13:$Q$144),0))</f>
        <v/>
      </c>
      <c r="U31" t="inlineStr">
        <is>
          <t>Camp Instructor</t>
        </is>
      </c>
    </row>
    <row r="32" ht="24" customHeight="1">
      <c r="B32" s="46" t="n"/>
      <c r="C32" s="47" t="n"/>
      <c r="D32" s="253" t="n"/>
      <c r="E32" s="46" t="n"/>
      <c r="F32" s="52" t="n"/>
      <c r="G32" s="49" t="n"/>
      <c r="I32" s="56" t="inlineStr">
        <is>
          <t>TOTAL</t>
        </is>
      </c>
      <c r="J32" s="57" t="n"/>
      <c r="K32" s="144">
        <f>SUM(K7:K31)</f>
        <v/>
      </c>
      <c r="Q32" s="50">
        <f t="array" ref="Q32">INDEX($D$14:$D$34,MATCH(0,COUNTIF($Q13:Q31,$D$14:$D$34),0))</f>
        <v/>
      </c>
      <c r="R32" s="50">
        <f t="array" ref="R32">INDEX($Q$13:$Q$144,MATCH(0,COUNTIF($R13:R31,$Q$13:$Q$144),0))</f>
        <v/>
      </c>
      <c r="U32" t="inlineStr">
        <is>
          <t>Career Advisor/Coach</t>
        </is>
      </c>
    </row>
    <row r="33" ht="24" customHeight="1">
      <c r="B33" s="46" t="n"/>
      <c r="C33" s="47" t="n"/>
      <c r="D33" s="253" t="n"/>
      <c r="E33" s="46" t="n"/>
      <c r="F33" s="52" t="n"/>
      <c r="G33" s="49" t="n"/>
      <c r="I33" s="59" t="inlineStr">
        <is>
          <t>REC</t>
        </is>
      </c>
      <c r="J33" s="60" t="n"/>
      <c r="K33" s="61">
        <f>IF(K32=G35+G76+G117+G158+G199+G240,"YES","NO")</f>
        <v/>
      </c>
      <c r="L33" s="2" t="n"/>
      <c r="M33" s="2" t="n"/>
      <c r="N33" s="2" t="n"/>
      <c r="O33" s="2" t="n"/>
      <c r="Q33" s="50">
        <f t="array" ref="Q33">INDEX($D$14:$D$34,MATCH(0,COUNTIF($Q13:Q32,$D$14:$D$34),0))</f>
        <v/>
      </c>
      <c r="R33" s="50">
        <f t="array" ref="R33">INDEX($Q$13:$Q$144,MATCH(0,COUNTIF($R13:R32,$Q$13:$Q$144),0))</f>
        <v/>
      </c>
      <c r="U33" t="inlineStr">
        <is>
          <t>Case Manager (301)</t>
        </is>
      </c>
    </row>
    <row r="34" ht="24" customHeight="1">
      <c r="B34" s="147" t="n"/>
      <c r="C34" s="145" t="n"/>
      <c r="D34" s="146" t="n"/>
      <c r="E34" s="147" t="n"/>
      <c r="F34" s="148" t="n"/>
      <c r="G34" s="149" t="n"/>
      <c r="K34" s="150" t="n"/>
      <c r="Q34" s="50">
        <f t="array" ref="Q34">INDEX($D$14:$D$34,MATCH(0,COUNTIF($Q13:Q33,$D$14:$D$34),0))</f>
        <v/>
      </c>
      <c r="R34" s="50">
        <f t="array" ref="R34">INDEX($Q$13:$Q$144,MATCH(0,COUNTIF($R13:R33,$Q$13:$Q$144),0))</f>
        <v/>
      </c>
      <c r="U34" t="inlineStr">
        <is>
          <t>Case Manager Supervisor</t>
        </is>
      </c>
    </row>
    <row r="35" ht="24" customHeight="1">
      <c r="B35" s="151" t="n"/>
      <c r="C35" s="152" t="n"/>
      <c r="D35" s="152" t="n"/>
      <c r="E35" s="240" t="n"/>
      <c r="F35" s="256" t="n"/>
      <c r="G35" s="153">
        <f>SUM(G13:G34)</f>
        <v/>
      </c>
      <c r="I35" s="59" t="inlineStr">
        <is>
          <t>FICA</t>
        </is>
      </c>
      <c r="J35" s="60" t="n"/>
      <c r="K35" s="61">
        <f>ROUNDUP(K32*0.0765,2)</f>
        <v/>
      </c>
      <c r="P35" s="19" t="inlineStr">
        <is>
          <t>PAGE 2A</t>
        </is>
      </c>
      <c r="Q35" s="50">
        <f t="array" ref="Q35">INDEX($D$54:$D$75,MATCH(0,COUNTIF($Q13:Q34,$D$54:$D$75),0))</f>
        <v/>
      </c>
      <c r="R35" s="50">
        <f t="array" ref="R35">INDEX($Q$13:$Q$144,MATCH(0,COUNTIF($R13:R34,$Q$13:$Q$144),0))</f>
        <v/>
      </c>
      <c r="U35" t="inlineStr">
        <is>
          <t>Case Planner/Worker</t>
        </is>
      </c>
    </row>
    <row r="36" ht="15.75" customHeight="1">
      <c r="B36" s="122" t="n"/>
      <c r="Q36" s="50">
        <f t="array" ref="Q36">INDEX($D$55:$D$75,MATCH(0,COUNTIF($Q13:Q35,$D$55:$D$75),0))</f>
        <v/>
      </c>
      <c r="R36" s="50">
        <f t="array" ref="R36">INDEX($Q$13:$Q$144,MATCH(0,COUNTIF($R13:R35,$Q$13:$Q$144),0))</f>
        <v/>
      </c>
      <c r="U36" t="inlineStr">
        <is>
          <t>Chief Executive Officer</t>
        </is>
      </c>
    </row>
    <row r="37" ht="12.75" customHeight="1">
      <c r="B37" s="184" t="inlineStr">
        <is>
          <t>Footnotes</t>
        </is>
      </c>
      <c r="C37" s="244" t="n"/>
      <c r="D37" s="269" t="n"/>
      <c r="E37" s="269" t="n"/>
      <c r="F37" s="269" t="n"/>
      <c r="G37" s="270" t="n"/>
      <c r="H37" s="155" t="n"/>
      <c r="Q37" s="50">
        <f t="array" ref="Q37">INDEX($D$56:$D$75,MATCH(0,COUNTIF($Q13:Q36,$D$56:$D$75),0))</f>
        <v/>
      </c>
      <c r="R37" s="50">
        <f t="array" ref="R37">INDEX($Q$13:$Q$144,MATCH(0,COUNTIF($R13:R36,$Q$13:$Q$144),0))</f>
        <v/>
      </c>
      <c r="U37" t="inlineStr">
        <is>
          <t>Chief Financial Officer</t>
        </is>
      </c>
    </row>
    <row r="38" ht="15.75" customHeight="1">
      <c r="B38" s="185" t="n"/>
      <c r="C38" s="244" t="n"/>
      <c r="D38" s="269" t="n"/>
      <c r="E38" s="269" t="n"/>
      <c r="F38" s="269" t="n"/>
      <c r="G38" s="270" t="n"/>
      <c r="H38" s="155" t="n"/>
      <c r="Q38" s="50">
        <f t="array" ref="Q38">INDEX($D$57:$D$75,MATCH(0,COUNTIF($Q13:Q37,$D$57:$D$75),0))</f>
        <v/>
      </c>
      <c r="U38" t="inlineStr">
        <is>
          <t>Child Care Provider</t>
        </is>
      </c>
    </row>
    <row r="39" ht="15.75" customHeight="1">
      <c r="B39" s="186" t="n"/>
      <c r="C39" s="244" t="n"/>
      <c r="D39" s="269" t="n"/>
      <c r="E39" s="269" t="n"/>
      <c r="F39" s="269" t="n"/>
      <c r="G39" s="270" t="n"/>
      <c r="H39" s="158" t="n"/>
      <c r="Q39" s="50">
        <f t="array" ref="Q39">INDEX($D$58:$D$79,MATCH(0,COUNTIF($Q13:Q38,$D$58:$D$75),0))</f>
        <v/>
      </c>
      <c r="U39" t="inlineStr">
        <is>
          <t>Clerical Associate</t>
        </is>
      </c>
    </row>
    <row r="40" ht="15.75" customHeight="1">
      <c r="B40" s="187" t="n"/>
      <c r="C40" s="244" t="n"/>
      <c r="D40" s="269" t="n"/>
      <c r="E40" s="269" t="n"/>
      <c r="F40" s="269" t="n"/>
      <c r="G40" s="270" t="n"/>
      <c r="H40" s="158" t="n"/>
      <c r="Q40" s="50">
        <f t="array" ref="Q40">INDEX($D$59:$D$75,MATCH(0,COUNTIF($Q13:Q39,$D$59:$D$75),0))</f>
        <v/>
      </c>
      <c r="U40" t="inlineStr">
        <is>
          <t>Clerk</t>
        </is>
      </c>
    </row>
    <row r="41" ht="17.1" customHeight="1">
      <c r="B41" s="233" t="inlineStr">
        <is>
          <t>PAGE 4</t>
        </is>
      </c>
      <c r="L41" s="6" t="n"/>
      <c r="M41" s="6" t="n"/>
      <c r="N41" s="6" t="n"/>
      <c r="O41" s="6" t="n"/>
      <c r="Q41" s="95">
        <f t="array" ref="Q41">INDEX($D$60:$D$75,MATCH(0,COUNTIF($Q13:Q40,$D$60:$D$75),0))</f>
        <v/>
      </c>
      <c r="R41" s="96" t="n"/>
      <c r="S41" s="96" t="n"/>
      <c r="T41" s="96" t="n"/>
      <c r="U41" t="inlineStr">
        <is>
          <t>Clinical Coordinator (Does not apply to OPWDD) (342)</t>
        </is>
      </c>
    </row>
    <row r="42" ht="18" customFormat="1" customHeight="1" s="112">
      <c r="A42" s="233" t="n"/>
      <c r="L42" s="6" t="n"/>
      <c r="M42" s="6" t="n"/>
      <c r="N42" s="6" t="n"/>
      <c r="O42" s="6" t="n"/>
      <c r="P42" s="96" t="n"/>
      <c r="Q42" s="95">
        <f t="array" ref="Q42">INDEX($D$61:$D$75,MATCH(0,COUNTIF($Q13:Q41,$D$61:$D$75),0))</f>
        <v/>
      </c>
      <c r="R42" s="96" t="n"/>
      <c r="S42" s="96" t="n"/>
      <c r="T42" s="96" t="n"/>
      <c r="U42" t="inlineStr">
        <is>
          <t>Clinical Practitioner</t>
        </is>
      </c>
      <c r="V42" s="96" t="n"/>
    </row>
    <row r="43" ht="18" customFormat="1" customHeight="1" s="112">
      <c r="A43" s="233" t="n"/>
      <c r="L43" s="6" t="n"/>
      <c r="M43" s="6" t="n"/>
      <c r="N43" s="6" t="n"/>
      <c r="O43" s="6" t="n"/>
      <c r="P43" s="96" t="n"/>
      <c r="Q43" s="50">
        <f t="array" ref="Q43">INDEX($D$62:$D$75,MATCH(0,COUNTIF($Q13:Q42,$D$62:$D$75),0))</f>
        <v/>
      </c>
      <c r="R43" s="19" t="n"/>
      <c r="S43" s="19" t="n"/>
      <c r="T43" s="19" t="n"/>
      <c r="U43" t="inlineStr">
        <is>
          <t>Coach</t>
        </is>
      </c>
      <c r="V43" s="96" t="n"/>
    </row>
    <row r="44" ht="15.75" customHeight="1">
      <c r="B44" s="114" t="n"/>
      <c r="C44" s="115" t="n"/>
      <c r="E44" s="116" t="n"/>
      <c r="Q44" s="50">
        <f t="array" ref="Q44">INDEX($D$63:$D$75,MATCH(0,COUNTIF($Q13:Q43,$D$63:$D$75),0))</f>
        <v/>
      </c>
      <c r="U44" t="inlineStr">
        <is>
          <t>College Aide</t>
        </is>
      </c>
    </row>
    <row r="45" ht="24.75" customHeight="1">
      <c r="B45" s="160" t="inlineStr">
        <is>
          <t>CBO NAME:</t>
        </is>
      </c>
      <c r="C45" s="234">
        <f>SUMMARY!B6</f>
        <v/>
      </c>
      <c r="D45" s="254" t="n"/>
      <c r="E45" s="161" t="n"/>
      <c r="F45" s="162" t="inlineStr">
        <is>
          <t>DYCD ID #</t>
        </is>
      </c>
      <c r="G45" s="120">
        <f>SUMMARY!G7</f>
        <v/>
      </c>
      <c r="Q45" s="50">
        <f t="array" ref="Q45">INDEX($D$64:$D$75,MATCH(0,COUNTIF($Q13:Q44,$D$64:$D$75),0))</f>
        <v/>
      </c>
      <c r="U45" t="inlineStr">
        <is>
          <t>Community Associate/Aide/Partner</t>
        </is>
      </c>
    </row>
    <row r="46" ht="24" customHeight="1">
      <c r="B46" s="160" t="inlineStr">
        <is>
          <t>BUDGET PERIOD:</t>
        </is>
      </c>
      <c r="C46" s="235">
        <f>SUMMARY!B8</f>
        <v/>
      </c>
      <c r="D46" s="255" t="n"/>
      <c r="F46" s="162" t="inlineStr">
        <is>
          <t>BUDGET CODE</t>
        </is>
      </c>
      <c r="G46" s="163" t="n"/>
      <c r="Q46" s="50">
        <f t="array" ref="Q46">INDEX($D$65:$D$75,MATCH(0,COUNTIF($Q13:Q45,$D$65:$D$75),0))</f>
        <v/>
      </c>
      <c r="U46" t="inlineStr">
        <is>
          <t>Community Benefits Specialist</t>
        </is>
      </c>
    </row>
    <row r="47" ht="21" customHeight="1">
      <c r="B47" s="122" t="n"/>
      <c r="C47" s="122" t="n"/>
      <c r="D47" s="123" t="n"/>
      <c r="F47" s="124" t="inlineStr">
        <is>
          <t>MONTH</t>
        </is>
      </c>
      <c r="G47" s="125" t="inlineStr">
        <is>
          <t>YEAR</t>
        </is>
      </c>
      <c r="Q47" s="50">
        <f t="array" ref="Q47">INDEX($D$66:$D$75,MATCH(0,COUNTIF($Q13:Q46,$D$66:$D$75),0))</f>
        <v/>
      </c>
      <c r="U47" t="inlineStr">
        <is>
          <t>Community Nurse</t>
        </is>
      </c>
    </row>
    <row r="48" ht="24" customHeight="1">
      <c r="B48" s="126" t="n"/>
      <c r="C48" s="127" t="n"/>
      <c r="D48" s="128" t="n"/>
      <c r="F48" s="129" t="n"/>
      <c r="G48" s="130">
        <f>SUMMARY!G11</f>
        <v/>
      </c>
      <c r="Q48" s="50">
        <f t="array" ref="Q48">INDEX($D$67:$D$75,MATCH(0,COUNTIF($Q13:Q47,$D$67:$D$75),0))</f>
        <v/>
      </c>
      <c r="U48" t="inlineStr">
        <is>
          <t>Community Relations (610)</t>
        </is>
      </c>
    </row>
    <row r="49" ht="25.5" customHeight="1">
      <c r="B49" s="236" t="n"/>
      <c r="Q49" s="50">
        <f t="array" ref="Q49">INDEX($D$68:$D$75,MATCH(0,COUNTIF($Q13:Q48,$D$68:$D$75),0))</f>
        <v/>
      </c>
      <c r="U49" t="inlineStr">
        <is>
          <t>Compliance Specialist</t>
        </is>
      </c>
    </row>
    <row r="50" ht="15.75" customHeight="1">
      <c r="B50" s="122" t="n"/>
      <c r="Q50" s="50">
        <f t="array" ref="Q50">INDEX($D$69:$D$75,MATCH(0,COUNTIF($Q13:Q49,$D$69:$D$75),0))</f>
        <v/>
      </c>
      <c r="U50" t="inlineStr">
        <is>
          <t>Comptroller/Controller (603)</t>
        </is>
      </c>
    </row>
    <row r="51" ht="24" customHeight="1">
      <c r="B51" s="237" t="inlineStr">
        <is>
          <t>SEASONAL EMPLOYEES</t>
        </is>
      </c>
      <c r="C51" s="256" t="n"/>
      <c r="D51" s="256" t="n"/>
      <c r="E51" s="256" t="n"/>
      <c r="F51" s="256" t="n"/>
      <c r="G51" s="256" t="n"/>
      <c r="Q51" s="50">
        <f t="array" ref="Q51">INDEX($D$70:$D$75,MATCH(0,COUNTIF($Q13:Q50,$D$70:$D$75),0))</f>
        <v/>
      </c>
      <c r="U51" t="inlineStr">
        <is>
          <t>Computer/Data/Statistical Specialist (609)</t>
        </is>
      </c>
    </row>
    <row r="52" ht="24" customHeight="1">
      <c r="B52" s="238" t="inlineStr">
        <is>
          <t>PAYROLL</t>
        </is>
      </c>
      <c r="C52" s="238" t="inlineStr">
        <is>
          <t>PAYEE</t>
        </is>
      </c>
      <c r="D52" s="256" t="n"/>
      <c r="E52" s="242" t="inlineStr">
        <is>
          <t>PAYROLL PERIOD</t>
        </is>
      </c>
      <c r="F52" s="259" t="n"/>
      <c r="G52" s="243" t="inlineStr">
        <is>
          <t>INVOICED AMOUNT</t>
        </is>
      </c>
      <c r="Q52" s="50">
        <f t="array" ref="Q52">INDEX($D$71:$D$75,MATCH(0,COUNTIF($Q13:Q51,$D$71:$D$75),0))</f>
        <v/>
      </c>
      <c r="U52" t="inlineStr">
        <is>
          <t>Contract Manager</t>
        </is>
      </c>
    </row>
    <row r="53" ht="24" customHeight="1">
      <c r="B53" s="138" t="inlineStr">
        <is>
          <t>DATE</t>
        </is>
      </c>
      <c r="C53" s="138" t="inlineStr">
        <is>
          <t>NAME</t>
        </is>
      </c>
      <c r="D53" s="164" t="inlineStr">
        <is>
          <t>TITLE CODE</t>
        </is>
      </c>
      <c r="E53" s="165" t="inlineStr">
        <is>
          <t>FROM</t>
        </is>
      </c>
      <c r="F53" s="188" t="inlineStr">
        <is>
          <t>TO</t>
        </is>
      </c>
      <c r="G53" s="260" t="n"/>
      <c r="Q53" s="50">
        <f t="array" ref="Q53">INDEX($D$72:$D$75,MATCH(0,COUNTIF($Q13:Q52,$D$72:$D$75),0))</f>
        <v/>
      </c>
      <c r="U53" t="inlineStr">
        <is>
          <t>Cook</t>
        </is>
      </c>
    </row>
    <row r="54" ht="24.75" customHeight="1">
      <c r="B54" s="102" t="n"/>
      <c r="C54" s="102" t="n"/>
      <c r="D54" s="103" t="n"/>
      <c r="E54" s="174" t="n"/>
      <c r="F54" s="175" t="n"/>
      <c r="G54" s="92" t="n"/>
      <c r="Q54" s="50">
        <f t="array" ref="Q54">INDEX($D$73:$D$75,MATCH(0,COUNTIF($Q13:Q53,$D$73:$D$75),0))</f>
        <v/>
      </c>
      <c r="U54" t="inlineStr">
        <is>
          <t>Coordinator</t>
        </is>
      </c>
    </row>
    <row r="55" ht="24" customHeight="1">
      <c r="B55" s="105" t="n"/>
      <c r="C55" s="105" t="n"/>
      <c r="D55" s="106" t="n"/>
      <c r="E55" s="176" t="n"/>
      <c r="F55" s="177" t="n"/>
      <c r="G55" s="49" t="n"/>
      <c r="Q55" s="50">
        <f t="array" ref="Q55">INDEX($D$74:$D$75,MATCH(0,COUNTIF($Q13:Q54,$D$74:$D$75),0))</f>
        <v/>
      </c>
      <c r="U55" t="inlineStr">
        <is>
          <t>Coordinator/Education Department Head (SED Only) (516)</t>
        </is>
      </c>
    </row>
    <row r="56" ht="24" customHeight="1">
      <c r="B56" s="47" t="n"/>
      <c r="C56" s="47" t="n"/>
      <c r="D56" s="51" t="n"/>
      <c r="E56" s="167" t="n"/>
      <c r="F56" s="168" t="n"/>
      <c r="G56" s="49" t="n"/>
      <c r="Q56" s="50">
        <f t="array" ref="Q56">INDEX($D$75:$D$75,MATCH(0,COUNTIF($Q13:Q55,$D$75:$D$75),0))</f>
        <v/>
      </c>
      <c r="U56" t="inlineStr">
        <is>
          <t>Counseling Aide/Assistant-Alcoholism and Substance Abuse (Does not apply to SED) (268)</t>
        </is>
      </c>
    </row>
    <row r="57" ht="24" customHeight="1">
      <c r="B57" s="47" t="n"/>
      <c r="C57" s="47" t="n"/>
      <c r="D57" s="51" t="n"/>
      <c r="E57" s="167" t="n"/>
      <c r="F57" s="168" t="n"/>
      <c r="G57" s="49" t="n"/>
      <c r="Q57" s="50">
        <f t="array" ref="Q57">INDEX($D$95:$D$116,MATCH(0,COUNTIF($Q13:Q56,$D$95:$D$116),0))</f>
        <v/>
      </c>
      <c r="U57" t="inlineStr">
        <is>
          <t>Counseling Specialist</t>
        </is>
      </c>
    </row>
    <row r="58" ht="24" customHeight="1">
      <c r="B58" s="47" t="n"/>
      <c r="C58" s="47" t="n"/>
      <c r="D58" s="51" t="n"/>
      <c r="E58" s="167" t="n"/>
      <c r="F58" s="168" t="n"/>
      <c r="G58" s="49" t="n"/>
      <c r="P58" s="19" t="inlineStr">
        <is>
          <t>PAGE 2B</t>
        </is>
      </c>
      <c r="Q58" s="50">
        <f t="array" ref="Q58">INDEX($D$96:$D$116,MATCH(0,COUNTIF($Q13:Q57,$D$96:$D$116),0))</f>
        <v/>
      </c>
      <c r="U58" t="inlineStr">
        <is>
          <t>Counselor-Alcoholism and Substance Abuse (SED use Code 305) (267)</t>
        </is>
      </c>
    </row>
    <row r="59" ht="24" customHeight="1">
      <c r="B59" s="47" t="n"/>
      <c r="C59" s="47" t="n"/>
      <c r="D59" s="51" t="n"/>
      <c r="E59" s="167" t="n"/>
      <c r="F59" s="168" t="n"/>
      <c r="G59" s="49" t="n"/>
      <c r="Q59" s="50">
        <f t="array" ref="Q59">INDEX($D$97:$D$116,MATCH(0,COUNTIF($Q13:Q58,$D$97:$D$116),0))</f>
        <v/>
      </c>
      <c r="U59" t="inlineStr">
        <is>
          <t>Counselor-Rehabilitation (Master's Level) (305)</t>
        </is>
      </c>
    </row>
    <row r="60" ht="24" customHeight="1">
      <c r="B60" s="47" t="n"/>
      <c r="C60" s="47" t="n"/>
      <c r="D60" s="51" t="n"/>
      <c r="E60" s="167" t="n"/>
      <c r="F60" s="168" t="n"/>
      <c r="G60" s="49" t="n"/>
      <c r="Q60" s="50">
        <f t="array" ref="Q60">INDEX($D$98:$D$116,MATCH(0,COUNTIF($Q13:Q59,$D$98:$D$116),0))</f>
        <v/>
      </c>
      <c r="U60" t="inlineStr">
        <is>
          <t>Counselor (OMH CR Only) (203)</t>
        </is>
      </c>
    </row>
    <row r="61" ht="24" customHeight="1">
      <c r="B61" s="47" t="n"/>
      <c r="C61" s="47" t="n"/>
      <c r="D61" s="51" t="n"/>
      <c r="E61" s="167" t="n"/>
      <c r="F61" s="168" t="n"/>
      <c r="G61" s="49" t="n"/>
      <c r="Q61" s="50">
        <f t="array" ref="Q61">INDEX($D$99:$D$116,MATCH(0,COUNTIF($Q13:Q60,$D$99:$D$116),0))</f>
        <v/>
      </c>
      <c r="U61" t="inlineStr">
        <is>
          <t>Crisis Intervention Worker (SED Only) (243)</t>
        </is>
      </c>
    </row>
    <row r="62" ht="24" customHeight="1">
      <c r="B62" s="47" t="n"/>
      <c r="C62" s="47" t="n"/>
      <c r="D62" s="51" t="n"/>
      <c r="E62" s="167" t="n"/>
      <c r="F62" s="168" t="n"/>
      <c r="G62" s="49" t="n"/>
      <c r="Q62" s="50">
        <f t="array" ref="Q62">INDEX($D$100:$D$116,MATCH(0,COUNTIF($Q13:Q61,$D$100:$D$116),0))</f>
        <v/>
      </c>
      <c r="U62" t="inlineStr">
        <is>
          <t>CSE/CPSE Chairperson (SED Only) (511)</t>
        </is>
      </c>
    </row>
    <row r="63" ht="24" customHeight="1">
      <c r="B63" s="47" t="n"/>
      <c r="C63" s="47" t="n"/>
      <c r="D63" s="51" t="n"/>
      <c r="E63" s="167" t="n"/>
      <c r="F63" s="168" t="n"/>
      <c r="G63" s="49" t="n"/>
      <c r="Q63" s="50">
        <f t="array" ref="Q63">INDEX($D$101:$D$116,MATCH(0,COUNTIF($Q13:Q62,$D$101:$D$116),0))</f>
        <v/>
      </c>
      <c r="U63" t="inlineStr">
        <is>
          <t>Curriculum Coordinator/IEP Coordinator (SED Only) (237)</t>
        </is>
      </c>
    </row>
    <row r="64" ht="24" customHeight="1">
      <c r="B64" s="47" t="n"/>
      <c r="C64" s="47" t="n"/>
      <c r="D64" s="51" t="n"/>
      <c r="E64" s="167" t="n"/>
      <c r="F64" s="168" t="n"/>
      <c r="G64" s="49" t="n"/>
      <c r="Q64" s="50">
        <f t="array" ref="Q64">INDEX($D$102:$D$116,MATCH(0,COUNTIF($Q13:Q63,$D$102:$D$116),0))</f>
        <v/>
      </c>
      <c r="U64" t="inlineStr">
        <is>
          <t>Custodian Assistant/Aide</t>
        </is>
      </c>
    </row>
    <row r="65" ht="24" customHeight="1">
      <c r="B65" s="47" t="n"/>
      <c r="C65" s="47" t="n"/>
      <c r="D65" s="51" t="n"/>
      <c r="E65" s="167" t="n"/>
      <c r="F65" s="168" t="n"/>
      <c r="G65" s="49" t="n"/>
      <c r="Q65" s="50">
        <f t="array" ref="Q65">INDEX($D$103:$D$116,MATCH(0,COUNTIF($Q13:Q64,$D$103:$D$116),0))</f>
        <v/>
      </c>
      <c r="U65" t="inlineStr">
        <is>
          <t>Dance/Music Instructor</t>
        </is>
      </c>
    </row>
    <row r="66" ht="24" customHeight="1">
      <c r="B66" s="47" t="n"/>
      <c r="C66" s="47" t="n"/>
      <c r="D66" s="51" t="n"/>
      <c r="E66" s="167" t="n"/>
      <c r="F66" s="168" t="n"/>
      <c r="G66" s="49" t="n"/>
      <c r="Q66" s="50">
        <f t="array" ref="Q66">INDEX($D$104:$D$116,MATCH(0,COUNTIF($Q13:Q65,$D$104:$D$116),0))</f>
        <v/>
      </c>
      <c r="U66" t="inlineStr">
        <is>
          <t>Data Analyst</t>
        </is>
      </c>
    </row>
    <row r="67" ht="24" customHeight="1">
      <c r="B67" s="47" t="n"/>
      <c r="C67" s="47" t="n"/>
      <c r="D67" s="51" t="n"/>
      <c r="E67" s="167" t="n"/>
      <c r="F67" s="168" t="n"/>
      <c r="G67" s="49" t="n"/>
      <c r="Q67" s="50">
        <f t="array" ref="Q67">INDEX($D$105:$D$116,MATCH(0,COUNTIF($Q13:Q66,$D$105:$D$116),0))</f>
        <v/>
      </c>
      <c r="U67" t="inlineStr">
        <is>
          <t>Data Entry Clerk</t>
        </is>
      </c>
    </row>
    <row r="68" ht="24" customHeight="1">
      <c r="B68" s="47" t="n"/>
      <c r="C68" s="47" t="n"/>
      <c r="D68" s="51" t="n"/>
      <c r="E68" s="167" t="n"/>
      <c r="F68" s="168" t="n"/>
      <c r="G68" s="49" t="n"/>
      <c r="Q68" s="50">
        <f t="array" ref="Q68">INDEX($D$106:$D$116,MATCH(0,COUNTIF($Q13:Q67,$D$106:$D$116),0))</f>
        <v/>
      </c>
      <c r="U68" t="inlineStr">
        <is>
          <t>Data Entry/MIS</t>
        </is>
      </c>
    </row>
    <row r="69" ht="24" customHeight="1">
      <c r="B69" s="47" t="n"/>
      <c r="C69" s="47" t="n"/>
      <c r="D69" s="51" t="n"/>
      <c r="E69" s="167" t="n"/>
      <c r="F69" s="168" t="n"/>
      <c r="G69" s="49" t="n"/>
      <c r="Q69" s="50">
        <f t="array" ref="Q69">INDEX($D$107:$D$116,MATCH(0,COUNTIF($Q13:Q68,$D$107:$D$116),0))</f>
        <v/>
      </c>
      <c r="U69" t="inlineStr">
        <is>
          <t>Data Management Coordinator</t>
        </is>
      </c>
    </row>
    <row r="70" ht="24" customHeight="1">
      <c r="B70" s="47" t="n"/>
      <c r="C70" s="47" t="n"/>
      <c r="D70" s="51" t="n"/>
      <c r="E70" s="167" t="n"/>
      <c r="F70" s="168" t="n"/>
      <c r="G70" s="49" t="n"/>
      <c r="Q70" s="50">
        <f t="array" ref="Q70">INDEX($D$108:$D$116,MATCH(0,COUNTIF($Q13:Q69,$D$108:$D$116),0))</f>
        <v/>
      </c>
      <c r="U70" t="inlineStr">
        <is>
          <t>Database Developer</t>
        </is>
      </c>
    </row>
    <row r="71" ht="24" customHeight="1">
      <c r="B71" s="47" t="n"/>
      <c r="C71" s="47" t="n"/>
      <c r="D71" s="51" t="n"/>
      <c r="E71" s="167" t="n"/>
      <c r="F71" s="168" t="n"/>
      <c r="G71" s="49" t="n"/>
      <c r="Q71" s="50">
        <f t="array" ref="Q71">INDEX($D$109:$D$116,MATCH(0,COUNTIF($Q13:Q70,$D$109:$D$116),0))</f>
        <v/>
      </c>
      <c r="U71" t="inlineStr">
        <is>
          <t>Daycare Worker</t>
        </is>
      </c>
    </row>
    <row r="72" ht="24.75" customHeight="1">
      <c r="B72" s="47" t="n"/>
      <c r="C72" s="47" t="n"/>
      <c r="D72" s="51" t="n"/>
      <c r="E72" s="167" t="n"/>
      <c r="F72" s="168" t="n"/>
      <c r="G72" s="49" t="n"/>
      <c r="Q72" s="50">
        <f t="array" ref="Q72">INDEX($D$110:$D$116,MATCH(0,COUNTIF($Q13:Q71,$D$110:$D$116),0))</f>
        <v/>
      </c>
      <c r="U72" t="inlineStr">
        <is>
          <t>Deputy Director</t>
        </is>
      </c>
    </row>
    <row r="73" ht="24" customHeight="1">
      <c r="B73" s="47" t="n"/>
      <c r="C73" s="47" t="n"/>
      <c r="D73" s="51" t="n"/>
      <c r="E73" s="167" t="n"/>
      <c r="F73" s="168" t="n"/>
      <c r="G73" s="49" t="n"/>
      <c r="Q73" s="50">
        <f t="array" ref="Q73">INDEX($D$111:$D$116,MATCH(0,COUNTIF($Q13:Q72,$D$111:$D$116),0))</f>
        <v/>
      </c>
      <c r="U73" t="inlineStr">
        <is>
          <t>Deputy Program Coordinator</t>
        </is>
      </c>
    </row>
    <row r="74" ht="24" customHeight="1">
      <c r="B74" s="47" t="n"/>
      <c r="C74" s="47" t="n"/>
      <c r="D74" s="51" t="n"/>
      <c r="E74" s="167" t="n"/>
      <c r="F74" s="168" t="n"/>
      <c r="G74" s="49" t="n"/>
      <c r="Q74" s="50">
        <f t="array" ref="Q74">INDEX($D$112:$D$116,MATCH(0,COUNTIF($Q13:Q73,$D$112:$D$116),0))</f>
        <v/>
      </c>
      <c r="U74" t="inlineStr">
        <is>
          <t>Deputy Sheriff</t>
        </is>
      </c>
    </row>
    <row r="75" ht="24" customHeight="1">
      <c r="B75" s="145" t="n"/>
      <c r="C75" s="145" t="n"/>
      <c r="D75" s="169" t="n"/>
      <c r="E75" s="170" t="n"/>
      <c r="F75" s="171" t="n"/>
      <c r="G75" s="149" t="n"/>
      <c r="Q75" s="50">
        <f t="array" ref="Q75">INDEX($D$113:$D$116,MATCH(0,COUNTIF($Q13:Q74,$D$113:$D$116),0))</f>
        <v/>
      </c>
      <c r="U75" t="inlineStr">
        <is>
          <t>Deputy Supervisor</t>
        </is>
      </c>
    </row>
    <row r="76" ht="24" customHeight="1">
      <c r="B76" s="151" t="n"/>
      <c r="C76" s="152" t="n"/>
      <c r="D76" s="152" t="n"/>
      <c r="E76" s="240" t="n"/>
      <c r="F76" s="256" t="n"/>
      <c r="G76" s="153">
        <f>SUM(G54:G75)</f>
        <v/>
      </c>
      <c r="Q76" s="50">
        <f t="array" ref="Q76">INDEX($D$114:$D$116,MATCH(0,COUNTIF($Q13:Q75,$D$114:$D$116),0))</f>
        <v/>
      </c>
      <c r="U76" t="inlineStr">
        <is>
          <t>Development Specialist</t>
        </is>
      </c>
    </row>
    <row r="77" ht="21.75" customHeight="1">
      <c r="B77" s="122" t="n"/>
      <c r="Q77" s="50">
        <f t="array" ref="Q77">INDEX($D$115:$D$116,MATCH(0,COUNTIF($Q13:Q76,$D$115:$D$116),0))</f>
        <v/>
      </c>
      <c r="U77" t="inlineStr">
        <is>
          <t>Developmental Disabilities Specialist-QMRP-Direct Care (OPWDD Only) (SED use 309) (207)</t>
        </is>
      </c>
    </row>
    <row r="78" ht="15" customHeight="1">
      <c r="B78" s="154">
        <f>+B37</f>
        <v/>
      </c>
      <c r="C78" s="245" t="n"/>
      <c r="D78" s="269" t="n"/>
      <c r="E78" s="269" t="n"/>
      <c r="F78" s="269" t="n"/>
      <c r="G78" s="270" t="n"/>
      <c r="Q78" s="50">
        <f t="array" ref="Q78">INDEX($D$116:$D$116,MATCH(0,COUNTIF($Q13:Q77,$D$116:$D$116),0))</f>
        <v/>
      </c>
      <c r="U78" t="inlineStr">
        <is>
          <t>Developmental Disabilities Specialist/Habilitation Specialist- QMRP-Clinical (OPWDD  Only) (309)</t>
        </is>
      </c>
    </row>
    <row r="79" ht="15.75" customHeight="1">
      <c r="B79" s="156" t="n"/>
      <c r="C79" s="245" t="n"/>
      <c r="D79" s="269" t="n"/>
      <c r="E79" s="269" t="n"/>
      <c r="F79" s="269" t="n"/>
      <c r="G79" s="270" t="n"/>
      <c r="Q79" s="50">
        <f t="array" ref="Q79">INDEX($D$136:$D$157,MATCH(0,COUNTIF($Q13:Q78,$D$136:$D$157),0))</f>
        <v/>
      </c>
      <c r="U79" t="inlineStr">
        <is>
          <t>Dietician/Nutritionist (OMH, OPWDD &amp; OASAS Only) (336)</t>
        </is>
      </c>
    </row>
    <row r="80" ht="15" customHeight="1">
      <c r="B80" s="157" t="n"/>
      <c r="C80" s="245" t="n"/>
      <c r="D80" s="269" t="n"/>
      <c r="E80" s="269" t="n"/>
      <c r="F80" s="269" t="n"/>
      <c r="G80" s="270" t="n"/>
      <c r="P80" s="19" t="inlineStr">
        <is>
          <t>PAGE 2C</t>
        </is>
      </c>
      <c r="Q80" s="50">
        <f t="array" ref="Q80">INDEX($D$137:$D$157,MATCH(0,COUNTIF($Q13:Q79,$D$137:$D$157),0))</f>
        <v/>
      </c>
      <c r="U80" t="inlineStr">
        <is>
          <t>Dietician/Nutritionist)</t>
        </is>
      </c>
    </row>
    <row r="81" ht="15.75" customHeight="1">
      <c r="B81" s="159" t="n"/>
      <c r="C81" s="245" t="n"/>
      <c r="D81" s="269" t="n"/>
      <c r="E81" s="269" t="n"/>
      <c r="F81" s="269" t="n"/>
      <c r="G81" s="270" t="n"/>
      <c r="Q81" s="50">
        <f t="array" ref="Q81">INDEX($D$138:$D$157,MATCH(0,COUNTIF($Q13:Q80,$D$138:$D$157),0))</f>
        <v/>
      </c>
      <c r="U81" t="inlineStr">
        <is>
          <t>Director</t>
        </is>
      </c>
    </row>
    <row r="82" ht="24" customHeight="1">
      <c r="B82" s="233" t="inlineStr">
        <is>
          <t>PAGE 4A</t>
        </is>
      </c>
      <c r="L82" s="6" t="n"/>
      <c r="M82" s="6" t="n"/>
      <c r="N82" s="6" t="n"/>
      <c r="O82" s="6" t="n"/>
      <c r="Q82" s="50">
        <f t="array" ref="Q82">INDEX($D$139:$D$157,MATCH(0,COUNTIF($Q13:Q81,$D$139:$D$157),0))</f>
        <v/>
      </c>
      <c r="U82" t="inlineStr">
        <is>
          <t>Director of Division (604)</t>
        </is>
      </c>
    </row>
    <row r="83" ht="30" customHeight="1">
      <c r="A83" s="233" t="n"/>
      <c r="L83" s="81" t="n"/>
      <c r="M83" s="81" t="n"/>
      <c r="N83" s="81" t="n"/>
      <c r="O83" s="81" t="n"/>
      <c r="Q83" s="50">
        <f t="array" ref="Q83">INDEX($D$140:$D$157,MATCH(0,COUNTIF($Q13:Q82,$D$140:$D$157),0))</f>
        <v/>
      </c>
      <c r="U83" t="inlineStr">
        <is>
          <t>Director of Finance</t>
        </is>
      </c>
    </row>
    <row r="84" ht="27.75" customHeight="1">
      <c r="A84" s="233" t="n"/>
      <c r="L84" s="82" t="n"/>
      <c r="M84" s="82" t="n"/>
      <c r="N84" s="82" t="n"/>
      <c r="O84" s="82" t="n"/>
      <c r="Q84" s="50">
        <f t="array" ref="Q84">INDEX($D$141:$D$157,MATCH(0,COUNTIF($Q13:Q83,$D$141:$D$157),0))</f>
        <v/>
      </c>
      <c r="U84" t="inlineStr">
        <is>
          <t>Director of Personnel</t>
        </is>
      </c>
    </row>
    <row r="85" ht="15.75" customHeight="1">
      <c r="B85" s="114" t="n"/>
      <c r="C85" s="115" t="n"/>
      <c r="E85" s="116" t="n"/>
      <c r="Q85" s="50">
        <f t="array" ref="Q85">INDEX($D$142:$D$157,MATCH(0,COUNTIF($Q13:Q84,$D$142:$D$157),0))</f>
        <v/>
      </c>
      <c r="U85" t="inlineStr">
        <is>
          <t>Director of Program And Job Development</t>
        </is>
      </c>
    </row>
    <row r="86" ht="24" customHeight="1">
      <c r="B86" s="160" t="inlineStr">
        <is>
          <t>CBO NAME:</t>
        </is>
      </c>
      <c r="C86" s="234">
        <f>SUMMARY!$B$6</f>
        <v/>
      </c>
      <c r="D86" s="254" t="n"/>
      <c r="E86" s="161" t="n"/>
      <c r="F86" s="162" t="inlineStr">
        <is>
          <t>DYCD ID #</t>
        </is>
      </c>
      <c r="G86" s="120">
        <f>SUMMARY!G7</f>
        <v/>
      </c>
      <c r="Q86" s="50">
        <f t="array" ref="Q86">INDEX($D$143:$D$157,MATCH(0,COUNTIF($Q13:Q85,$D$143:$D$157),0))</f>
        <v/>
      </c>
      <c r="U86" t="inlineStr">
        <is>
          <t>Director of Program Operations</t>
        </is>
      </c>
    </row>
    <row r="87" ht="24" customHeight="1">
      <c r="B87" s="160" t="inlineStr">
        <is>
          <t>BUDGET PERIOD:</t>
        </is>
      </c>
      <c r="C87" s="235">
        <f>SUMMARY!$B$8</f>
        <v/>
      </c>
      <c r="D87" s="255" t="n"/>
      <c r="F87" s="162" t="inlineStr">
        <is>
          <t>BUDGET CODE</t>
        </is>
      </c>
      <c r="G87" s="121">
        <f>SUMMARY!G8</f>
        <v/>
      </c>
      <c r="Q87" s="50">
        <f t="array" ref="Q87">INDEX($D$144:$D$157,MATCH(0,COUNTIF($Q13:Q86,$D$144:$D$157),0))</f>
        <v/>
      </c>
      <c r="U87" t="inlineStr">
        <is>
          <t xml:space="preserve">Discharge Planners  </t>
        </is>
      </c>
    </row>
    <row r="88" ht="21" customHeight="1">
      <c r="B88" s="122" t="n"/>
      <c r="C88" s="122" t="n"/>
      <c r="D88" s="123" t="n"/>
      <c r="F88" s="124" t="inlineStr">
        <is>
          <t>MONTH</t>
        </is>
      </c>
      <c r="G88" s="125" t="inlineStr">
        <is>
          <t>YEAR</t>
        </is>
      </c>
      <c r="Q88" s="50">
        <f t="array" ref="Q88">INDEX($D$145:$D$157,MATCH(0,COUNTIF($Q13:Q87,$D$145:$D$157),0))</f>
        <v/>
      </c>
      <c r="U88" t="inlineStr">
        <is>
          <t>Dishwasher</t>
        </is>
      </c>
    </row>
    <row r="89" ht="24" customHeight="1">
      <c r="B89" s="126" t="n"/>
      <c r="C89" s="127" t="n"/>
      <c r="D89" s="128" t="n"/>
      <c r="F89" s="172" t="n"/>
      <c r="G89" s="173">
        <f>SUMMARY!G11</f>
        <v/>
      </c>
      <c r="Q89" s="50">
        <f t="array" ref="Q89">INDEX($D$146:$D$157,MATCH(0,COUNTIF($Q13:Q88,$D$146:$D$157),0))</f>
        <v/>
      </c>
      <c r="U89" t="inlineStr">
        <is>
          <t>Dispatcher</t>
        </is>
      </c>
    </row>
    <row r="90" ht="25.5" customHeight="1">
      <c r="B90" s="236" t="n"/>
      <c r="Q90" s="50">
        <f t="array" ref="Q90">INDEX($D$147:$D$157,MATCH(0,COUNTIF($Q13:Q89,$D$147:$D$157),0))</f>
        <v/>
      </c>
      <c r="U90" t="inlineStr">
        <is>
          <t>Doctor</t>
        </is>
      </c>
    </row>
    <row r="91" ht="15.75" customHeight="1">
      <c r="B91" s="122" t="n"/>
      <c r="Q91" s="50">
        <f t="array" ref="Q91">INDEX($D$148:$D$157,MATCH(0,COUNTIF($Q13:Q90,$D$148:$D$157),0))</f>
        <v/>
      </c>
      <c r="U91" t="inlineStr">
        <is>
          <t>Driver</t>
        </is>
      </c>
    </row>
    <row r="92" ht="24" customHeight="1">
      <c r="B92" s="237" t="inlineStr">
        <is>
          <t>SEASONAL EMPLOYEES</t>
        </is>
      </c>
      <c r="C92" s="256" t="n"/>
      <c r="D92" s="256" t="n"/>
      <c r="E92" s="256" t="n"/>
      <c r="F92" s="256" t="n"/>
      <c r="G92" s="256" t="n"/>
      <c r="Q92" s="50">
        <f t="array" ref="Q92">INDEX($D$149:$D$157,MATCH(0,COUNTIF($Q13:Q91,$D$149:$D$157),0))</f>
        <v/>
      </c>
      <c r="U92" t="inlineStr">
        <is>
          <t>Editor/Writer</t>
        </is>
      </c>
    </row>
    <row r="93" ht="20.1" customHeight="1">
      <c r="B93" s="238" t="inlineStr">
        <is>
          <t>PAYROLL</t>
        </is>
      </c>
      <c r="C93" s="238" t="inlineStr">
        <is>
          <t>PAYEE</t>
        </is>
      </c>
      <c r="D93" s="256" t="n"/>
      <c r="E93" s="242" t="inlineStr">
        <is>
          <t>PAYROLL PERIOD</t>
        </is>
      </c>
      <c r="F93" s="259" t="n"/>
      <c r="G93" s="243" t="inlineStr">
        <is>
          <t>INVOICED AMOUNT</t>
        </is>
      </c>
      <c r="Q93" s="50">
        <f t="array" ref="Q93">INDEX($D$150:$D$157,MATCH(0,COUNTIF($Q13:Q92,$D$150:$D$157),0))</f>
        <v/>
      </c>
      <c r="U93" t="inlineStr">
        <is>
          <t>Education Coordinator (Teacher License)</t>
        </is>
      </c>
    </row>
    <row r="94" ht="24" customHeight="1">
      <c r="B94" s="138" t="inlineStr">
        <is>
          <t>DATE</t>
        </is>
      </c>
      <c r="C94" s="138" t="inlineStr">
        <is>
          <t>NAME</t>
        </is>
      </c>
      <c r="D94" s="164" t="inlineStr">
        <is>
          <t>TITLE CODE</t>
        </is>
      </c>
      <c r="E94" s="165" t="inlineStr">
        <is>
          <t>FROM</t>
        </is>
      </c>
      <c r="F94" s="166" t="inlineStr">
        <is>
          <t>TO</t>
        </is>
      </c>
      <c r="G94" s="260" t="n"/>
      <c r="Q94" s="50">
        <f t="array" ref="Q94">INDEX($D$151:$D$157,MATCH(0,COUNTIF($Q13:Q93,$D$151:$D$157),0))</f>
        <v/>
      </c>
      <c r="U94" t="inlineStr">
        <is>
          <t>Education Specialist</t>
        </is>
      </c>
    </row>
    <row r="95" ht="24" customHeight="1">
      <c r="B95" s="102" t="n"/>
      <c r="C95" s="102" t="n"/>
      <c r="D95" s="103" t="n"/>
      <c r="E95" s="174" t="n"/>
      <c r="F95" s="175" t="n"/>
      <c r="G95" s="92" t="n"/>
      <c r="Q95" s="50">
        <f t="array" ref="Q95">INDEX($D$152:$D$157,MATCH(0,COUNTIF($Q13:Q94,$D$152:$D$157),0))</f>
        <v/>
      </c>
      <c r="U95" t="inlineStr">
        <is>
          <t>Elder Abuse Worker</t>
        </is>
      </c>
    </row>
    <row r="96" ht="24" customHeight="1">
      <c r="B96" s="105" t="n"/>
      <c r="C96" s="105" t="n"/>
      <c r="D96" s="106" t="n"/>
      <c r="E96" s="176" t="n"/>
      <c r="F96" s="177" t="n"/>
      <c r="G96" s="49" t="n"/>
      <c r="Q96" s="50">
        <f t="array" ref="Q96">INDEX($D$153:$D$157,MATCH(0,COUNTIF($Q13:Q95,$D$153:$D$157),0))</f>
        <v/>
      </c>
      <c r="U96" t="inlineStr">
        <is>
          <t>Emergency Medical Technician (312)</t>
        </is>
      </c>
    </row>
    <row r="97" ht="24" customHeight="1">
      <c r="B97" s="47" t="n"/>
      <c r="C97" s="47" t="n"/>
      <c r="D97" s="51" t="n"/>
      <c r="E97" s="167" t="n"/>
      <c r="F97" s="168" t="n"/>
      <c r="G97" s="49" t="n"/>
      <c r="Q97" s="50">
        <f t="array" ref="Q97">INDEX($D$154:$D$157,MATCH(0,COUNTIF($Q13:Q96,$D$154:$D$157),0))</f>
        <v/>
      </c>
      <c r="U97" t="inlineStr">
        <is>
          <t>Employer Liaison/Marketing Specialist</t>
        </is>
      </c>
    </row>
    <row r="98" ht="24" customHeight="1">
      <c r="B98" s="47" t="n"/>
      <c r="C98" s="47" t="n"/>
      <c r="D98" s="51" t="n"/>
      <c r="E98" s="167" t="n"/>
      <c r="F98" s="168" t="n"/>
      <c r="G98" s="49" t="n"/>
      <c r="Q98" s="50">
        <f t="array" ref="Q98">INDEX($D$155:$D$157,MATCH(0,COUNTIF($Q13:Q97,$D$155:$D$157),0))</f>
        <v/>
      </c>
      <c r="U98" t="inlineStr">
        <is>
          <t>Employment/Education Specialist</t>
        </is>
      </c>
    </row>
    <row r="99" ht="24" customHeight="1">
      <c r="B99" s="47" t="n"/>
      <c r="C99" s="47" t="n"/>
      <c r="D99" s="51" t="n"/>
      <c r="E99" s="167" t="n"/>
      <c r="F99" s="168" t="n"/>
      <c r="G99" s="49" t="n"/>
      <c r="Q99" s="50">
        <f t="array" ref="Q99">INDEX($D$156:$D$157,MATCH(0,COUNTIF($Q13:Q98,$D$156:$D$157),0))</f>
        <v/>
      </c>
      <c r="R99" s="93" t="n"/>
      <c r="S99" s="93" t="n"/>
      <c r="U99" t="inlineStr">
        <is>
          <t>Escort</t>
        </is>
      </c>
    </row>
    <row r="100" ht="24" customHeight="1">
      <c r="B100" s="47" t="n"/>
      <c r="C100" s="47" t="n"/>
      <c r="D100" s="51" t="n"/>
      <c r="E100" s="167" t="n"/>
      <c r="F100" s="168" t="n"/>
      <c r="G100" s="49" t="n"/>
      <c r="P100" s="93" t="n"/>
      <c r="Q100" s="50">
        <f t="array" ref="Q100">INDEX($D$157:$D$157,MATCH(0,COUNTIF($Q13:Q99,$D$157:$D$157),0))</f>
        <v/>
      </c>
      <c r="U100" t="inlineStr">
        <is>
          <t>Evaluator</t>
        </is>
      </c>
    </row>
    <row r="101" ht="24" customHeight="1">
      <c r="B101" s="47" t="n"/>
      <c r="C101" s="47" t="n"/>
      <c r="D101" s="51" t="n"/>
      <c r="E101" s="167" t="n"/>
      <c r="F101" s="168" t="n"/>
      <c r="G101" s="49" t="n"/>
      <c r="Q101" s="50">
        <f t="array" ref="Q101">INDEX($D$177:$D$198,MATCH(0,COUNTIF($Q13:Q100,$D$177:$D$198),0))</f>
        <v/>
      </c>
      <c r="T101" s="93" t="n"/>
      <c r="U101" t="inlineStr">
        <is>
          <t>Evaluator Assistant</t>
        </is>
      </c>
    </row>
    <row r="102" ht="24" customFormat="1" customHeight="1" s="178">
      <c r="A102" s="109" t="n"/>
      <c r="B102" s="47" t="n"/>
      <c r="C102" s="47" t="n"/>
      <c r="D102" s="51" t="n"/>
      <c r="E102" s="167" t="n"/>
      <c r="F102" s="168" t="n"/>
      <c r="G102" s="49" t="n"/>
      <c r="H102" s="109" t="n"/>
      <c r="I102" s="13" t="n"/>
      <c r="J102" s="13" t="n"/>
      <c r="K102" s="13" t="n"/>
      <c r="L102" s="19" t="n"/>
      <c r="M102" s="19" t="n"/>
      <c r="N102" s="19" t="n"/>
      <c r="O102" s="19" t="n"/>
      <c r="P102" s="19" t="inlineStr">
        <is>
          <t>PAGE 2D</t>
        </is>
      </c>
      <c r="Q102" s="50">
        <f t="array" ref="Q102">INDEX($D$178:$D$198,MATCH(0,COUNTIF($Q13:Q101,$D$178:$D$198),0))</f>
        <v/>
      </c>
      <c r="R102" s="19" t="n"/>
      <c r="S102" s="19" t="n"/>
      <c r="T102" s="19" t="n"/>
      <c r="U102" t="inlineStr">
        <is>
          <t>Executive Assistant</t>
        </is>
      </c>
      <c r="V102" s="93" t="n"/>
    </row>
    <row r="103" ht="24" customHeight="1">
      <c r="B103" s="47" t="n"/>
      <c r="C103" s="47" t="n"/>
      <c r="D103" s="51" t="n"/>
      <c r="E103" s="167" t="n"/>
      <c r="F103" s="168" t="n"/>
      <c r="G103" s="49" t="n"/>
      <c r="Q103" s="50">
        <f t="array" ref="Q103">INDEX($D$179:$D$198,MATCH(0,COUNTIF($Q13:Q102,$D$179:$D$198),0))</f>
        <v/>
      </c>
      <c r="U103" t="inlineStr">
        <is>
          <t>Executive Director</t>
        </is>
      </c>
    </row>
    <row r="104" ht="24" customHeight="1">
      <c r="B104" s="47" t="n"/>
      <c r="C104" s="47" t="n"/>
      <c r="D104" s="51" t="n"/>
      <c r="E104" s="167" t="n"/>
      <c r="F104" s="168" t="n"/>
      <c r="G104" s="49" t="n"/>
      <c r="Q104" s="50">
        <f t="array" ref="Q104">INDEX($D$180:$D$198,MATCH(0,COUNTIF($Q13:Q103,$D$180:$D$198),0))</f>
        <v/>
      </c>
      <c r="U104" t="inlineStr">
        <is>
          <t>Executive Director/Chief Executive Officer (601)</t>
        </is>
      </c>
    </row>
    <row r="105" ht="24" customHeight="1">
      <c r="B105" s="47" t="n"/>
      <c r="C105" s="47" t="n"/>
      <c r="D105" s="51" t="n"/>
      <c r="E105" s="167" t="n"/>
      <c r="F105" s="168" t="n"/>
      <c r="G105" s="49" t="n"/>
      <c r="Q105" s="50">
        <f t="array" ref="Q105">INDEX($D$181:$D$198,MATCH(0,COUNTIF($Q13:Q104,$D$181:$D$198),0))</f>
        <v/>
      </c>
      <c r="U105" t="inlineStr">
        <is>
          <t>Executive Oversight</t>
        </is>
      </c>
    </row>
    <row r="106" ht="24" customHeight="1">
      <c r="B106" s="47" t="n"/>
      <c r="C106" s="47" t="n"/>
      <c r="D106" s="51" t="n"/>
      <c r="E106" s="167" t="n"/>
      <c r="F106" s="168" t="n"/>
      <c r="G106" s="49" t="n"/>
      <c r="Q106" s="50">
        <f t="array" ref="Q106">INDEX($D$182:$D$198,MATCH(0,COUNTIF($Q13:Q105,$D$182:$D$198),0))</f>
        <v/>
      </c>
      <c r="U106" t="inlineStr">
        <is>
          <t>Exhibition Preparer</t>
        </is>
      </c>
    </row>
    <row r="107" ht="24" customHeight="1">
      <c r="B107" s="47" t="n"/>
      <c r="C107" s="47" t="n"/>
      <c r="D107" s="51" t="n"/>
      <c r="E107" s="167" t="n"/>
      <c r="F107" s="168" t="n"/>
      <c r="G107" s="49" t="n"/>
      <c r="Q107" s="50">
        <f t="array" ref="Q107">INDEX($D$183:$D$198,MATCH(0,COUNTIF($Q13:Q106,$D$183:$D$198),0))</f>
        <v/>
      </c>
      <c r="U107" t="inlineStr">
        <is>
          <t>Facilitator</t>
        </is>
      </c>
    </row>
    <row r="108" ht="24" customHeight="1">
      <c r="B108" s="47" t="n"/>
      <c r="C108" s="47" t="n"/>
      <c r="D108" s="51" t="n"/>
      <c r="E108" s="167" t="n"/>
      <c r="F108" s="168" t="n"/>
      <c r="G108" s="49" t="n"/>
      <c r="Q108" s="50">
        <f t="array" ref="Q108">INDEX($D$184:$D$198,MATCH(0,COUNTIF($Q13:Q107,$D$184:$D$198),0))</f>
        <v/>
      </c>
      <c r="U108" t="inlineStr">
        <is>
          <t>Facility Manager/Coordinator</t>
        </is>
      </c>
    </row>
    <row r="109" ht="24" customHeight="1">
      <c r="B109" s="47" t="n"/>
      <c r="C109" s="47" t="n"/>
      <c r="D109" s="51" t="n"/>
      <c r="E109" s="167" t="n"/>
      <c r="F109" s="168" t="n"/>
      <c r="G109" s="49" t="n"/>
      <c r="Q109" s="50">
        <f t="array" ref="Q109">INDEX($D$185:$D$198,MATCH(0,COUNTIF($Q13:Q108,$D$185:$D$198),0))</f>
        <v/>
      </c>
      <c r="U109" t="inlineStr">
        <is>
          <t>Family Counselor/Therapist (344)</t>
        </is>
      </c>
    </row>
    <row r="110" ht="24" customHeight="1">
      <c r="B110" s="47" t="n"/>
      <c r="C110" s="47" t="n"/>
      <c r="D110" s="51" t="n"/>
      <c r="E110" s="167" t="n"/>
      <c r="F110" s="168" t="n"/>
      <c r="G110" s="49" t="n"/>
      <c r="Q110" s="50">
        <f t="array" ref="Q110">INDEX($D$186:$D$198,MATCH(0,COUNTIF($Q13:Q109,$D$186:$D$198),0))</f>
        <v/>
      </c>
      <c r="U110" t="inlineStr">
        <is>
          <t>Family Worker</t>
        </is>
      </c>
    </row>
    <row r="111" ht="24" customHeight="1">
      <c r="B111" s="47" t="n"/>
      <c r="C111" s="47" t="n"/>
      <c r="D111" s="51" t="n"/>
      <c r="E111" s="167" t="n"/>
      <c r="F111" s="168" t="n"/>
      <c r="G111" s="49" t="n"/>
      <c r="Q111" s="50">
        <f t="array" ref="Q111">INDEX($D$187:$D$198,MATCH(0,COUNTIF($Q13:Q110,$D$187:$D$198),0))</f>
        <v/>
      </c>
      <c r="U111" t="inlineStr">
        <is>
          <t>Fiscal Officer</t>
        </is>
      </c>
    </row>
    <row r="112" ht="24" customHeight="1">
      <c r="B112" s="47" t="n"/>
      <c r="C112" s="47" t="n"/>
      <c r="D112" s="51" t="n"/>
      <c r="E112" s="167" t="n"/>
      <c r="F112" s="168" t="n"/>
      <c r="G112" s="49" t="n"/>
      <c r="Q112" s="50">
        <f t="array" ref="Q112">INDEX($D$188:$D$198,MATCH(0,COUNTIF($Q13:Q111,$D$188:$D$198),0))</f>
        <v/>
      </c>
      <c r="U112" t="inlineStr">
        <is>
          <t>Food Service Worker (OASAS &amp; OPWDD) (101)</t>
        </is>
      </c>
    </row>
    <row r="113" ht="24" customHeight="1">
      <c r="B113" s="47" t="n"/>
      <c r="C113" s="47" t="n"/>
      <c r="D113" s="51" t="n"/>
      <c r="E113" s="167" t="n"/>
      <c r="F113" s="168" t="n"/>
      <c r="G113" s="49" t="n"/>
      <c r="Q113" s="50">
        <f t="array" ref="Q113">INDEX($D$189:$D$198,MATCH(0,COUNTIF($Q13:Q112,$D$189:$D$198),0))</f>
        <v/>
      </c>
      <c r="U113" t="inlineStr">
        <is>
          <t>Foster Care Director</t>
        </is>
      </c>
    </row>
    <row r="114" ht="24" customHeight="1">
      <c r="B114" s="47" t="n"/>
      <c r="C114" s="47" t="n"/>
      <c r="D114" s="51" t="n"/>
      <c r="E114" s="167" t="n"/>
      <c r="F114" s="168" t="n"/>
      <c r="G114" s="49" t="n"/>
      <c r="Q114" s="50">
        <f t="array" ref="Q114">INDEX($D$190:$D$198,MATCH(0,COUNTIF($Q13:Q113,$D$190:$D$198),0))</f>
        <v/>
      </c>
      <c r="U114" t="inlineStr">
        <is>
          <t>Group Leader</t>
        </is>
      </c>
    </row>
    <row r="115" ht="24" customHeight="1">
      <c r="B115" s="47" t="n"/>
      <c r="C115" s="47" t="n"/>
      <c r="D115" s="51" t="n"/>
      <c r="E115" s="167" t="n"/>
      <c r="F115" s="168" t="n"/>
      <c r="G115" s="49" t="n"/>
      <c r="Q115" s="50">
        <f t="array" ref="Q115">INDEX($D$191:$D$198,MATCH(0,COUNTIF($Q13:Q114,$D$191:$D$198),0))</f>
        <v/>
      </c>
      <c r="U115" t="inlineStr">
        <is>
          <t>Group Worker</t>
        </is>
      </c>
    </row>
    <row r="116" ht="24" customHeight="1">
      <c r="B116" s="63" t="n"/>
      <c r="C116" s="63" t="n"/>
      <c r="D116" s="99" t="n"/>
      <c r="E116" s="179" t="n"/>
      <c r="F116" s="180" t="n"/>
      <c r="G116" s="49" t="n"/>
      <c r="Q116" s="50">
        <f t="array" ref="Q116">INDEX($D$192:$D$198,MATCH(0,COUNTIF($Q13:Q115,$D$192:$D$198),0))</f>
        <v/>
      </c>
      <c r="U116" t="inlineStr">
        <is>
          <t>Guidance Counselor (SED Only) (236)</t>
        </is>
      </c>
    </row>
    <row r="117" ht="24" customHeight="1">
      <c r="B117" s="181" t="n"/>
      <c r="C117" s="182" t="n"/>
      <c r="D117" s="182" t="n"/>
      <c r="E117" s="240" t="n"/>
      <c r="F117" s="256" t="n"/>
      <c r="G117" s="153">
        <f>SUM(G95:G116)</f>
        <v/>
      </c>
      <c r="Q117" s="50">
        <f t="array" ref="Q117">INDEX($D$193:$D$198,MATCH(0,COUNTIF($Q13:Q116,$D$193:$D$198),0))</f>
        <v/>
      </c>
      <c r="U117" t="inlineStr">
        <is>
          <t>Health Counselor</t>
        </is>
      </c>
    </row>
    <row r="118" ht="15.75" customHeight="1">
      <c r="B118" s="122" t="n"/>
      <c r="Q118" s="50">
        <f t="array" ref="Q118">INDEX($D$194:$D$198,MATCH(0,COUNTIF($Q13:Q117,$D$194:$D$198),0))</f>
        <v/>
      </c>
      <c r="U118" t="inlineStr">
        <is>
          <t>Homemaker</t>
        </is>
      </c>
    </row>
    <row r="119" ht="15.75" customHeight="1">
      <c r="B119" s="154">
        <f>+B37</f>
        <v/>
      </c>
      <c r="C119" s="245" t="n"/>
      <c r="D119" s="269" t="n"/>
      <c r="E119" s="269" t="n"/>
      <c r="F119" s="269" t="n"/>
      <c r="G119" s="270" t="n"/>
      <c r="Q119" s="50">
        <f t="array" ref="Q119">INDEX($D$195:$D$198,MATCH(0,COUNTIF($Q13:Q118,$D$195:$D$198),0))</f>
        <v/>
      </c>
      <c r="U119" t="inlineStr">
        <is>
          <t>Homemaker Pool</t>
        </is>
      </c>
    </row>
    <row r="120" ht="15.75" customHeight="1">
      <c r="B120" s="156" t="n"/>
      <c r="C120" s="245" t="n"/>
      <c r="D120" s="269" t="n"/>
      <c r="E120" s="269" t="n"/>
      <c r="F120" s="269" t="n"/>
      <c r="G120" s="270" t="n"/>
      <c r="Q120" s="50">
        <f t="array" ref="Q120">INDEX($D$196:$D$198,MATCH(0,COUNTIF($Q13:Q119,$D$196:$D$198),0))</f>
        <v/>
      </c>
      <c r="U120" t="inlineStr">
        <is>
          <t>House Manager</t>
        </is>
      </c>
    </row>
    <row r="121" ht="15.75" customHeight="1">
      <c r="B121" s="157" t="n"/>
      <c r="C121" s="245" t="n"/>
      <c r="D121" s="269" t="n"/>
      <c r="E121" s="269" t="n"/>
      <c r="F121" s="269" t="n"/>
      <c r="G121" s="270" t="n"/>
      <c r="Q121" s="50">
        <f t="array" ref="Q121">INDEX($D$197:$D$198,MATCH(0,COUNTIF($Q13:Q120,$D$197:$D$198),0))</f>
        <v/>
      </c>
      <c r="U121" t="inlineStr">
        <is>
          <t>House Parent</t>
        </is>
      </c>
    </row>
    <row r="122" ht="15.75" customHeight="1">
      <c r="B122" s="159" t="n"/>
      <c r="C122" s="245" t="n"/>
      <c r="D122" s="269" t="n"/>
      <c r="E122" s="269" t="n"/>
      <c r="F122" s="269" t="n"/>
      <c r="G122" s="270" t="n"/>
      <c r="Q122" s="50">
        <f t="array" ref="Q122">INDEX($D$198:$D$198,MATCH(0,COUNTIF($Q13:Q121,$D$198:$D$198),0))</f>
        <v/>
      </c>
      <c r="U122" t="inlineStr">
        <is>
          <t>Housekeeper</t>
        </is>
      </c>
    </row>
    <row r="123" ht="26.25" customHeight="1">
      <c r="B123" s="233" t="inlineStr">
        <is>
          <t>PAGE 4B</t>
        </is>
      </c>
      <c r="L123" s="6" t="n"/>
      <c r="M123" s="6" t="n"/>
      <c r="N123" s="6" t="n"/>
      <c r="O123" s="6" t="n"/>
      <c r="Q123" s="50">
        <f t="array" ref="Q123">INDEX($D$218:$D$239,MATCH(0,COUNTIF($Q13:Q122,$D$218:$D$239),0))</f>
        <v/>
      </c>
      <c r="U123" t="inlineStr">
        <is>
          <t>Housekeeper Pool</t>
        </is>
      </c>
    </row>
    <row r="124" ht="30" customHeight="1">
      <c r="A124" s="233" t="n"/>
      <c r="L124" s="81" t="n"/>
      <c r="M124" s="81" t="n"/>
      <c r="N124" s="81" t="n"/>
      <c r="O124" s="81" t="n"/>
      <c r="P124" s="19" t="inlineStr">
        <is>
          <t>PAGE 2E</t>
        </is>
      </c>
      <c r="Q124" s="50">
        <f t="array" ref="Q124">INDEX($D$219:$D$239,MATCH(0,COUNTIF($Q13:Q123,$D$219:$D$239),0))</f>
        <v/>
      </c>
      <c r="U124" t="inlineStr">
        <is>
          <t>Housekeeping and Maintenance (102)</t>
        </is>
      </c>
    </row>
    <row r="125" ht="27.75" customHeight="1">
      <c r="A125" s="233" t="n"/>
      <c r="L125" s="82" t="n"/>
      <c r="M125" s="82" t="n"/>
      <c r="N125" s="82" t="n"/>
      <c r="O125" s="82" t="n"/>
      <c r="Q125" s="50">
        <f t="array" ref="Q125">INDEX($D$220:$D$239,MATCH(0,COUNTIF($Q13:Q124,$D$220:$D$239),0))</f>
        <v/>
      </c>
      <c r="U125" t="inlineStr">
        <is>
          <t>Housing Specialist</t>
        </is>
      </c>
    </row>
    <row r="126" ht="15.75" customHeight="1">
      <c r="B126" s="114" t="n"/>
      <c r="C126" s="115" t="n"/>
      <c r="E126" s="116" t="n"/>
      <c r="Q126" s="50">
        <f t="array" ref="Q126">INDEX($D$221:$D$239,MATCH(0,COUNTIF($Q13:Q125,$D$221:$D$239),0))</f>
        <v/>
      </c>
      <c r="U126" t="inlineStr">
        <is>
          <t>HR Generalist</t>
        </is>
      </c>
    </row>
    <row r="127" ht="24" customHeight="1">
      <c r="B127" s="160" t="inlineStr">
        <is>
          <t>CBO NAME:</t>
        </is>
      </c>
      <c r="C127" s="234">
        <f>SUMMARY!$B$6</f>
        <v/>
      </c>
      <c r="D127" s="254" t="n"/>
      <c r="E127" s="161" t="n"/>
      <c r="F127" s="162" t="inlineStr">
        <is>
          <t>DYCD ID #</t>
        </is>
      </c>
      <c r="G127" s="120">
        <f>SUMMARY!G7</f>
        <v/>
      </c>
      <c r="Q127" s="50">
        <f t="array" ref="Q127">INDEX($D$222:$D$239,MATCH(0,COUNTIF($Q13:Q126,$D$222:$D$239),0))</f>
        <v/>
      </c>
      <c r="U127" t="inlineStr">
        <is>
          <t>Identification/Information Referral (OASAS Only) (346)</t>
        </is>
      </c>
    </row>
    <row r="128" ht="24" customHeight="1">
      <c r="B128" s="160" t="inlineStr">
        <is>
          <t>BUDGET PERIOD:</t>
        </is>
      </c>
      <c r="C128" s="235">
        <f>SUMMARY!$B$8</f>
        <v/>
      </c>
      <c r="D128" s="255" t="n"/>
      <c r="F128" s="162" t="inlineStr">
        <is>
          <t>BUDGET CODE</t>
        </is>
      </c>
      <c r="G128" s="121">
        <f>SUMMARY!G8</f>
        <v/>
      </c>
      <c r="Q128" s="50">
        <f t="array" ref="Q128">INDEX($D$223:$D$239,MATCH(0,COUNTIF($Q13:Q127,$D$223:$D$239),0))</f>
        <v/>
      </c>
      <c r="U128" t="inlineStr">
        <is>
          <t>Immigration Coordinator</t>
        </is>
      </c>
    </row>
    <row r="129" ht="24.75" customHeight="1">
      <c r="B129" s="122" t="n"/>
      <c r="C129" s="122" t="n"/>
      <c r="D129" s="123" t="n"/>
      <c r="F129" s="124" t="inlineStr">
        <is>
          <t>MONTH</t>
        </is>
      </c>
      <c r="G129" s="125" t="inlineStr">
        <is>
          <t>YEAR</t>
        </is>
      </c>
      <c r="Q129" s="50">
        <f t="array" ref="Q129">INDEX($D$224:$D$239,MATCH(0,COUNTIF($Q13:Q128,$D$224:$D$239),0))</f>
        <v/>
      </c>
      <c r="U129" t="inlineStr">
        <is>
          <t>Instructor</t>
        </is>
      </c>
    </row>
    <row r="130" ht="24.75" customHeight="1">
      <c r="B130" s="126" t="n"/>
      <c r="C130" s="127" t="n"/>
      <c r="D130" s="128" t="n"/>
      <c r="F130" s="172" t="n"/>
      <c r="G130" s="173">
        <f>SUMMARY!G11</f>
        <v/>
      </c>
      <c r="Q130" s="50">
        <f t="array" ref="Q130">INDEX($D$225:$D$239,MATCH(0,COUNTIF($Q13:Q129,$D$225:$D$239),0))</f>
        <v/>
      </c>
      <c r="U130" t="inlineStr">
        <is>
          <t>Intake Specialist</t>
        </is>
      </c>
    </row>
    <row r="131" ht="25.5" customHeight="1">
      <c r="B131" s="236" t="n"/>
      <c r="Q131" s="50">
        <f t="array" ref="Q131">INDEX($D$226:$D$239,MATCH(0,COUNTIF($Q13:Q130,$D$226:$D$239),0))</f>
        <v/>
      </c>
      <c r="U131" t="inlineStr">
        <is>
          <t>Intake/Screening (343)</t>
        </is>
      </c>
    </row>
    <row r="132" ht="15.75" customHeight="1">
      <c r="B132" s="122" t="n"/>
      <c r="Q132" s="50">
        <f t="array" ref="Q132">INDEX($D$227:$D$239,MATCH(0,COUNTIF($Q13:Q131,$D$227:$D$239),0))</f>
        <v/>
      </c>
      <c r="U132" t="inlineStr">
        <is>
          <t>Intensive Case Manager (OMH Only) (313)</t>
        </is>
      </c>
    </row>
    <row r="133" ht="24" customHeight="1">
      <c r="B133" s="237" t="inlineStr">
        <is>
          <t>SEASONAL EMPLOYEES</t>
        </is>
      </c>
      <c r="C133" s="256" t="n"/>
      <c r="D133" s="256" t="n"/>
      <c r="E133" s="256" t="n"/>
      <c r="F133" s="256" t="n"/>
      <c r="G133" s="256" t="n"/>
      <c r="Q133" s="50">
        <f t="array" ref="Q133">INDEX($D$228:$D$239,MATCH(0,COUNTIF($Q13:Q132,$D$228:$D$239),0))</f>
        <v/>
      </c>
      <c r="U133" t="inlineStr">
        <is>
          <t>Intensive Case Manager/Coordinator (OMH Only) (314)</t>
        </is>
      </c>
    </row>
    <row r="134" ht="24" customHeight="1">
      <c r="B134" s="238" t="inlineStr">
        <is>
          <t>PAYROLL</t>
        </is>
      </c>
      <c r="C134" s="238" t="inlineStr">
        <is>
          <t>PAYEE</t>
        </is>
      </c>
      <c r="D134" s="256" t="n"/>
      <c r="E134" s="242" t="inlineStr">
        <is>
          <t>PAYROLL PERIOD</t>
        </is>
      </c>
      <c r="F134" s="259" t="n"/>
      <c r="G134" s="243" t="inlineStr">
        <is>
          <t>INVOICED AMOUNT</t>
        </is>
      </c>
      <c r="Q134" s="50">
        <f t="array" ref="Q134">INDEX($D$229:$D$239,MATCH(0,COUNTIF($Q13:Q133,$D$229:$D$239),0))</f>
        <v/>
      </c>
      <c r="U134" t="inlineStr">
        <is>
          <t>Intern</t>
        </is>
      </c>
    </row>
    <row r="135" ht="24" customHeight="1">
      <c r="B135" s="138" t="inlineStr">
        <is>
          <t>DATE</t>
        </is>
      </c>
      <c r="C135" s="138" t="inlineStr">
        <is>
          <t>NAME</t>
        </is>
      </c>
      <c r="D135" s="164" t="inlineStr">
        <is>
          <t>TITLE CODE</t>
        </is>
      </c>
      <c r="E135" s="165" t="inlineStr">
        <is>
          <t>FROM</t>
        </is>
      </c>
      <c r="F135" s="166" t="inlineStr">
        <is>
          <t>TO</t>
        </is>
      </c>
      <c r="G135" s="260" t="n"/>
      <c r="Q135" s="50">
        <f t="array" ref="Q135">INDEX($D$230:$D$239,MATCH(0,COUNTIF($Q13:Q134,$D$230:$D$239),0))</f>
        <v/>
      </c>
      <c r="U135" t="inlineStr">
        <is>
          <t>IT Desk Top Support</t>
        </is>
      </c>
    </row>
    <row r="136" ht="24" customHeight="1">
      <c r="B136" s="102" t="n"/>
      <c r="C136" s="102" t="n"/>
      <c r="D136" s="103" t="n"/>
      <c r="E136" s="174" t="n"/>
      <c r="F136" s="175" t="n"/>
      <c r="G136" s="92" t="n"/>
      <c r="Q136" s="50">
        <f t="array" ref="Q136">INDEX($D$231:$D$239,MATCH(0,COUNTIF($Q13:Q135,$D$231:$D$239),0))</f>
        <v/>
      </c>
      <c r="U136" t="inlineStr">
        <is>
          <t>IT Technician</t>
        </is>
      </c>
    </row>
    <row r="137" ht="24" customHeight="1">
      <c r="B137" s="105" t="n"/>
      <c r="C137" s="105" t="n"/>
      <c r="D137" s="106" t="n"/>
      <c r="E137" s="176" t="n"/>
      <c r="F137" s="177" t="n"/>
      <c r="G137" s="49" t="n"/>
      <c r="Q137" s="50">
        <f t="array" ref="Q137">INDEX($D$232:$D$239,MATCH(0,COUNTIF($Q13:Q136,$D$232:$D$239),0))</f>
        <v/>
      </c>
      <c r="U137" t="inlineStr">
        <is>
          <t>IT Technician (Assistant)</t>
        </is>
      </c>
    </row>
    <row r="138" ht="24" customHeight="1">
      <c r="B138" s="47" t="n"/>
      <c r="C138" s="47" t="n"/>
      <c r="D138" s="51" t="n"/>
      <c r="E138" s="167" t="n"/>
      <c r="F138" s="168" t="n"/>
      <c r="G138" s="49" t="n"/>
      <c r="Q138" s="50">
        <f t="array" ref="Q138">INDEX($D$233:$D$239,MATCH(0,COUNTIF($Q13:Q137,$D$233:$D$239),0))</f>
        <v/>
      </c>
      <c r="U138" t="inlineStr">
        <is>
          <t>Job Coach/Employment Specialist (OMH, OPWDD Only) (254)</t>
        </is>
      </c>
    </row>
    <row r="139" ht="24" customHeight="1">
      <c r="B139" s="47" t="n"/>
      <c r="C139" s="47" t="n"/>
      <c r="D139" s="51" t="n"/>
      <c r="E139" s="167" t="n"/>
      <c r="F139" s="168" t="n"/>
      <c r="G139" s="49" t="n"/>
      <c r="Q139" s="50">
        <f t="array" ref="Q139">INDEX($D$234:$D$239,MATCH(0,COUNTIF($Q13:Q138,$D$234:$D$239),0))</f>
        <v/>
      </c>
      <c r="U139" t="inlineStr">
        <is>
          <t>Job Developer</t>
        </is>
      </c>
    </row>
    <row r="140" ht="24" customHeight="1">
      <c r="B140" s="47" t="n"/>
      <c r="C140" s="47" t="n"/>
      <c r="D140" s="51" t="n"/>
      <c r="E140" s="167" t="n"/>
      <c r="F140" s="168" t="n"/>
      <c r="G140" s="49" t="n"/>
      <c r="Q140" s="50">
        <f t="array" ref="Q140">INDEX($D$235:$D$239,MATCH(0,COUNTIF($Q13:Q139,$D$235:$D$239),0))</f>
        <v/>
      </c>
      <c r="U140" t="inlineStr">
        <is>
          <t>Job Readiness Counselor</t>
        </is>
      </c>
    </row>
    <row r="141" ht="24" customHeight="1">
      <c r="B141" s="47" t="n"/>
      <c r="C141" s="47" t="n"/>
      <c r="D141" s="51" t="n"/>
      <c r="E141" s="167" t="n"/>
      <c r="F141" s="168" t="n"/>
      <c r="G141" s="49" t="n"/>
      <c r="Q141" s="50">
        <f t="array" ref="Q141">INDEX($D$236:$D$239,MATCH(0,COUNTIF($Q13:Q140,$D$236:$D$239),0))</f>
        <v/>
      </c>
      <c r="U141" t="inlineStr">
        <is>
          <t>Juvenile Coordinator</t>
        </is>
      </c>
    </row>
    <row r="142" ht="24" customHeight="1">
      <c r="B142" s="47" t="n"/>
      <c r="C142" s="47" t="n"/>
      <c r="D142" s="51" t="n"/>
      <c r="E142" s="167" t="n"/>
      <c r="F142" s="168" t="n"/>
      <c r="G142" s="49" t="n"/>
      <c r="Q142" s="50">
        <f t="array" ref="Q142">INDEX($D$237:$D$239,MATCH(0,COUNTIF($Q13:Q141,$D$237:$D$239),0))</f>
        <v/>
      </c>
      <c r="U142" t="inlineStr">
        <is>
          <t>Kitchen Aide</t>
        </is>
      </c>
    </row>
    <row r="143" ht="24" customHeight="1">
      <c r="B143" s="47" t="n"/>
      <c r="C143" s="47" t="n"/>
      <c r="D143" s="51" t="n"/>
      <c r="E143" s="167" t="n"/>
      <c r="F143" s="168" t="n"/>
      <c r="G143" s="49" t="n"/>
      <c r="Q143" s="50">
        <f t="array" ref="Q143">INDEX($D$238:$D$239,MATCH(0,COUNTIF($Q13:Q142,$D$238:$D$239),0))</f>
        <v/>
      </c>
      <c r="U143" t="inlineStr">
        <is>
          <t>Latchkey Coordinator</t>
        </is>
      </c>
    </row>
    <row r="144" ht="24" customHeight="1">
      <c r="B144" s="47" t="n"/>
      <c r="C144" s="47" t="n"/>
      <c r="D144" s="51" t="n"/>
      <c r="E144" s="167" t="n"/>
      <c r="F144" s="168" t="n"/>
      <c r="G144" s="49" t="n"/>
      <c r="Q144" s="50">
        <f t="array" ref="Q144">INDEX($D$239:$D$239,MATCH(0,COUNTIF($Q13:Q143,$D$239:$D$239),0))</f>
        <v/>
      </c>
      <c r="U144" t="inlineStr">
        <is>
          <t>Leadership Specialist</t>
        </is>
      </c>
    </row>
    <row r="145" ht="24" customHeight="1">
      <c r="B145" s="47" t="n"/>
      <c r="C145" s="47" t="n"/>
      <c r="D145" s="51" t="n"/>
      <c r="E145" s="167" t="n"/>
      <c r="F145" s="168" t="n"/>
      <c r="G145" s="49" t="n"/>
      <c r="U145" t="inlineStr">
        <is>
          <t>Legal Assistant</t>
        </is>
      </c>
    </row>
    <row r="146" ht="24" customHeight="1">
      <c r="B146" s="47" t="n"/>
      <c r="C146" s="47" t="n"/>
      <c r="D146" s="51" t="n"/>
      <c r="E146" s="167" t="n"/>
      <c r="F146" s="168" t="n"/>
      <c r="G146" s="49" t="n"/>
      <c r="U146" t="inlineStr">
        <is>
          <t>Lifeguard</t>
        </is>
      </c>
    </row>
    <row r="147" ht="24" customHeight="1">
      <c r="B147" s="47" t="n"/>
      <c r="C147" s="47" t="n"/>
      <c r="D147" s="51" t="n"/>
      <c r="E147" s="167" t="n"/>
      <c r="F147" s="168" t="n"/>
      <c r="G147" s="49" t="n"/>
      <c r="U147" t="inlineStr">
        <is>
          <t>Maintenance Custodian</t>
        </is>
      </c>
    </row>
    <row r="148" ht="24" customHeight="1">
      <c r="B148" s="47" t="n"/>
      <c r="C148" s="47" t="n"/>
      <c r="D148" s="51" t="n"/>
      <c r="E148" s="167" t="n"/>
      <c r="F148" s="168" t="n"/>
      <c r="G148" s="49" t="n"/>
      <c r="U148" t="inlineStr">
        <is>
          <t>Manager</t>
        </is>
      </c>
    </row>
    <row r="149" ht="24" customHeight="1">
      <c r="B149" s="47" t="n"/>
      <c r="C149" s="47" t="n"/>
      <c r="D149" s="51" t="n"/>
      <c r="E149" s="167" t="n"/>
      <c r="F149" s="168" t="n"/>
      <c r="G149" s="49" t="n"/>
      <c r="U149" t="inlineStr">
        <is>
          <t>Manager (OMH CR Only) (204)</t>
        </is>
      </c>
    </row>
    <row r="150" ht="24" customHeight="1">
      <c r="B150" s="47" t="n"/>
      <c r="C150" s="47" t="n"/>
      <c r="D150" s="51" t="n"/>
      <c r="E150" s="167" t="n"/>
      <c r="F150" s="168" t="n"/>
      <c r="G150" s="49" t="n"/>
      <c r="U150" t="inlineStr">
        <is>
          <t>Marketing (Agency Administration) (614)</t>
        </is>
      </c>
    </row>
    <row r="151" ht="24" customHeight="1">
      <c r="B151" s="47" t="n"/>
      <c r="C151" s="47" t="n"/>
      <c r="D151" s="51" t="n"/>
      <c r="E151" s="167" t="n"/>
      <c r="F151" s="168" t="n"/>
      <c r="G151" s="49" t="n"/>
      <c r="U151" t="inlineStr">
        <is>
          <t>Marketing (Program Administration) (509)</t>
        </is>
      </c>
    </row>
    <row r="152" ht="24" customHeight="1">
      <c r="B152" s="47" t="n"/>
      <c r="C152" s="47" t="n"/>
      <c r="D152" s="51" t="n"/>
      <c r="E152" s="167" t="n"/>
      <c r="F152" s="168" t="n"/>
      <c r="G152" s="49" t="n"/>
      <c r="U152" t="inlineStr">
        <is>
          <t>Meal Deliverer</t>
        </is>
      </c>
    </row>
    <row r="153" ht="24" customHeight="1">
      <c r="B153" s="47" t="n"/>
      <c r="C153" s="47" t="n"/>
      <c r="D153" s="51" t="n"/>
      <c r="E153" s="167" t="n"/>
      <c r="F153" s="168" t="n"/>
      <c r="G153" s="49" t="n"/>
      <c r="U153" t="inlineStr">
        <is>
          <t>Meal Packer</t>
        </is>
      </c>
    </row>
    <row r="154" ht="24" customHeight="1">
      <c r="B154" s="47" t="n"/>
      <c r="C154" s="47" t="n"/>
      <c r="D154" s="51" t="n"/>
      <c r="E154" s="167" t="n"/>
      <c r="F154" s="168" t="n"/>
      <c r="G154" s="49" t="n"/>
      <c r="U154" t="inlineStr">
        <is>
          <t>Member Engagement Coordinator</t>
        </is>
      </c>
    </row>
    <row r="155" ht="24" customHeight="1">
      <c r="B155" s="47" t="n"/>
      <c r="C155" s="47" t="n"/>
      <c r="D155" s="51" t="n"/>
      <c r="E155" s="167" t="n"/>
      <c r="F155" s="168" t="n"/>
      <c r="G155" s="49" t="n"/>
      <c r="U155" t="inlineStr">
        <is>
          <t>Mental Hygiene Director/Commissioner of Mental Hygiene (701)</t>
        </is>
      </c>
    </row>
    <row r="156" ht="24" customHeight="1">
      <c r="B156" s="47" t="n"/>
      <c r="C156" s="47" t="n"/>
      <c r="D156" s="51" t="n"/>
      <c r="E156" s="167" t="n"/>
      <c r="F156" s="168" t="n"/>
      <c r="G156" s="49" t="n"/>
      <c r="U156" t="inlineStr">
        <is>
          <t>Mental Hygiene Worker (not for OMH CR) (Does not apply to SED) (201)</t>
        </is>
      </c>
    </row>
    <row r="157" ht="24.75" customHeight="1">
      <c r="B157" s="63" t="n"/>
      <c r="C157" s="63" t="n"/>
      <c r="D157" s="99" t="n"/>
      <c r="E157" s="179" t="n"/>
      <c r="F157" s="180" t="n"/>
      <c r="G157" s="49" t="n"/>
      <c r="U157" t="inlineStr">
        <is>
          <t>Mentor</t>
        </is>
      </c>
    </row>
    <row r="158" ht="24" customHeight="1">
      <c r="B158" s="181" t="n"/>
      <c r="C158" s="182" t="n"/>
      <c r="D158" s="182" t="n"/>
      <c r="E158" s="240" t="n"/>
      <c r="F158" s="256" t="n"/>
      <c r="G158" s="153">
        <f>SUM(G136:G157)</f>
        <v/>
      </c>
      <c r="U158" t="inlineStr">
        <is>
          <t>Milestone Verification Coordinator</t>
        </is>
      </c>
    </row>
    <row r="159" ht="15.75" customHeight="1">
      <c r="B159" s="122" t="n"/>
      <c r="U159" t="inlineStr">
        <is>
          <t>Msw Case Planner</t>
        </is>
      </c>
    </row>
    <row r="160" ht="16.5" customHeight="1">
      <c r="B160" s="154">
        <f>+B37</f>
        <v/>
      </c>
      <c r="C160" s="245" t="n"/>
      <c r="D160" s="269" t="n"/>
      <c r="E160" s="269" t="n"/>
      <c r="F160" s="269" t="n"/>
      <c r="G160" s="270" t="n"/>
      <c r="U160" t="inlineStr">
        <is>
          <t>Nurse-Licensed Practical (316)</t>
        </is>
      </c>
    </row>
    <row r="161" ht="15.75" customHeight="1">
      <c r="B161" s="156" t="n"/>
      <c r="C161" s="245" t="n"/>
      <c r="D161" s="269" t="n"/>
      <c r="E161" s="269" t="n"/>
      <c r="F161" s="269" t="n"/>
      <c r="G161" s="270" t="n"/>
      <c r="U161" t="inlineStr">
        <is>
          <t>Nurse Practitioner/Nursing Supervisor (315)</t>
        </is>
      </c>
    </row>
    <row r="162" ht="15.75" customHeight="1">
      <c r="B162" s="157" t="n"/>
      <c r="C162" s="245" t="n"/>
      <c r="D162" s="269" t="n"/>
      <c r="E162" s="269" t="n"/>
      <c r="F162" s="269" t="n"/>
      <c r="G162" s="270" t="n"/>
      <c r="U162" t="inlineStr">
        <is>
          <t>Nurse/Registered Nurse (317)</t>
        </is>
      </c>
    </row>
    <row r="163" ht="15.75" customHeight="1">
      <c r="B163" s="159" t="n"/>
      <c r="C163" s="245" t="n"/>
      <c r="D163" s="269" t="n"/>
      <c r="E163" s="269" t="n"/>
      <c r="F163" s="269" t="n"/>
      <c r="G163" s="270" t="n"/>
      <c r="U163" t="inlineStr">
        <is>
          <t>Nurses Aide/Medical Aide (339)</t>
        </is>
      </c>
    </row>
    <row r="164" ht="18" customHeight="1">
      <c r="B164" s="233" t="inlineStr">
        <is>
          <t>PAGE 4C</t>
        </is>
      </c>
      <c r="L164" s="6" t="n"/>
      <c r="M164" s="6" t="n"/>
      <c r="N164" s="6" t="n"/>
      <c r="O164" s="6" t="n"/>
      <c r="U164" t="inlineStr">
        <is>
          <t>Office Worker (Agency Administration) (605)</t>
        </is>
      </c>
    </row>
    <row r="165" ht="30" customHeight="1">
      <c r="A165" s="233" t="n"/>
      <c r="L165" s="81" t="n"/>
      <c r="M165" s="81" t="n"/>
      <c r="N165" s="81" t="n"/>
      <c r="O165" s="81" t="n"/>
      <c r="U165" t="inlineStr">
        <is>
          <t>Office Worker (LGU Administration) (704)</t>
        </is>
      </c>
    </row>
    <row r="166" ht="27.75" customHeight="1">
      <c r="A166" s="233" t="n"/>
      <c r="L166" s="82" t="n"/>
      <c r="M166" s="82" t="n"/>
      <c r="N166" s="82" t="n"/>
      <c r="O166" s="82" t="n"/>
      <c r="U166" t="inlineStr">
        <is>
          <t>Office Worker (Program Administration) (505)</t>
        </is>
      </c>
    </row>
    <row r="167" ht="15.75" customHeight="1">
      <c r="B167" s="114" t="n"/>
      <c r="C167" s="115" t="n"/>
      <c r="E167" s="116" t="n"/>
      <c r="U167" t="inlineStr">
        <is>
          <t>Operations Assistant</t>
        </is>
      </c>
    </row>
    <row r="168" ht="24" customHeight="1">
      <c r="B168" s="160" t="inlineStr">
        <is>
          <t>CBO NAME:</t>
        </is>
      </c>
      <c r="C168" s="234">
        <f>SUMMARY!$B$6</f>
        <v/>
      </c>
      <c r="D168" s="254" t="n"/>
      <c r="E168" s="161" t="n"/>
      <c r="F168" s="162" t="inlineStr">
        <is>
          <t>DYCD ID #</t>
        </is>
      </c>
      <c r="G168" s="120">
        <f>SUMMARY!G7</f>
        <v/>
      </c>
      <c r="U168" t="inlineStr">
        <is>
          <t>Operations Coordinator</t>
        </is>
      </c>
    </row>
    <row r="169" ht="24" customHeight="1">
      <c r="B169" s="160" t="inlineStr">
        <is>
          <t>BUDGET PERIOD:</t>
        </is>
      </c>
      <c r="C169" s="235">
        <f>SUMMARY!$B$8</f>
        <v/>
      </c>
      <c r="D169" s="255" t="n"/>
      <c r="F169" s="162" t="inlineStr">
        <is>
          <t>BUDGET CODE</t>
        </is>
      </c>
      <c r="G169" s="121">
        <f>SUMMARY!G8</f>
        <v/>
      </c>
      <c r="U169" t="inlineStr">
        <is>
          <t>Operations Specialist</t>
        </is>
      </c>
    </row>
    <row r="170" ht="24.75" customHeight="1">
      <c r="B170" s="122" t="n"/>
      <c r="C170" s="122" t="n"/>
      <c r="D170" s="123" t="n"/>
      <c r="F170" s="124" t="inlineStr">
        <is>
          <t>MONTH</t>
        </is>
      </c>
      <c r="G170" s="125" t="inlineStr">
        <is>
          <t>YEAR</t>
        </is>
      </c>
      <c r="U170" t="inlineStr">
        <is>
          <t>Other Agency Administration Staff (690)</t>
        </is>
      </c>
    </row>
    <row r="171" ht="24" customHeight="1">
      <c r="B171" s="126" t="n"/>
      <c r="C171" s="127" t="n"/>
      <c r="D171" s="128" t="n"/>
      <c r="F171" s="172" t="n"/>
      <c r="G171" s="173">
        <f>SUMMARY!G11</f>
        <v/>
      </c>
      <c r="U171" t="inlineStr">
        <is>
          <t>Other Clinical Staff/Assistants (390)</t>
        </is>
      </c>
    </row>
    <row r="172" ht="25.5" customHeight="1">
      <c r="B172" s="236" t="n"/>
      <c r="U172" t="inlineStr">
        <is>
          <t>Other Direct Care Staff (290)</t>
        </is>
      </c>
    </row>
    <row r="173" ht="15.75" customHeight="1">
      <c r="B173" s="122" t="n"/>
      <c r="U173" t="inlineStr">
        <is>
          <t>Other LGU Administration Staff (790)</t>
        </is>
      </c>
    </row>
    <row r="174" ht="24" customHeight="1">
      <c r="B174" s="237" t="inlineStr">
        <is>
          <t>SEASONAL EMPLOYEES</t>
        </is>
      </c>
      <c r="C174" s="256" t="n"/>
      <c r="D174" s="256" t="n"/>
      <c r="E174" s="256" t="n"/>
      <c r="F174" s="256" t="n"/>
      <c r="G174" s="256" t="n"/>
      <c r="U174" t="inlineStr">
        <is>
          <t>Other Program Administration Staff (590)</t>
        </is>
      </c>
    </row>
    <row r="175" ht="24" customHeight="1">
      <c r="B175" s="238" t="inlineStr">
        <is>
          <t>PAYROLL</t>
        </is>
      </c>
      <c r="C175" s="238" t="inlineStr">
        <is>
          <t>PAYEE</t>
        </is>
      </c>
      <c r="D175" s="256" t="n"/>
      <c r="E175" s="242" t="inlineStr">
        <is>
          <t>PAYROLL PERIOD</t>
        </is>
      </c>
      <c r="F175" s="259" t="n"/>
      <c r="G175" s="243" t="inlineStr">
        <is>
          <t>INVOICED AMOUNT</t>
        </is>
      </c>
      <c r="U175" t="inlineStr">
        <is>
          <t>Other Support Staff (190)</t>
        </is>
      </c>
    </row>
    <row r="176" ht="24" customHeight="1">
      <c r="B176" s="138" t="inlineStr">
        <is>
          <t>DATE</t>
        </is>
      </c>
      <c r="C176" s="138" t="inlineStr">
        <is>
          <t>NAME</t>
        </is>
      </c>
      <c r="D176" s="164" t="inlineStr">
        <is>
          <t>TITLE CODE</t>
        </is>
      </c>
      <c r="E176" s="165" t="inlineStr">
        <is>
          <t>FROM</t>
        </is>
      </c>
      <c r="F176" s="166" t="inlineStr">
        <is>
          <t>TO</t>
        </is>
      </c>
      <c r="G176" s="260" t="n"/>
      <c r="U176" t="inlineStr">
        <is>
          <t>Outreach Specialist</t>
        </is>
      </c>
    </row>
    <row r="177" ht="24" customHeight="1">
      <c r="B177" s="102" t="n"/>
      <c r="C177" s="102" t="n"/>
      <c r="D177" s="103" t="n"/>
      <c r="E177" s="174" t="n"/>
      <c r="F177" s="175" t="n"/>
      <c r="G177" s="92" t="n"/>
      <c r="U177" t="inlineStr">
        <is>
          <t>Paraprofessional-Non-Disabled (SED Only) (265)</t>
        </is>
      </c>
    </row>
    <row r="178" ht="24" customHeight="1">
      <c r="B178" s="105" t="n"/>
      <c r="C178" s="105" t="n"/>
      <c r="D178" s="106" t="n"/>
      <c r="E178" s="176" t="n"/>
      <c r="F178" s="177" t="n"/>
      <c r="G178" s="49" t="n"/>
      <c r="U178" t="inlineStr">
        <is>
          <t>Paraprofessional-Social Services (SED Only) (213)</t>
        </is>
      </c>
    </row>
    <row r="179" ht="24.75" customHeight="1">
      <c r="B179" s="47" t="n"/>
      <c r="C179" s="47" t="n"/>
      <c r="D179" s="51" t="n"/>
      <c r="E179" s="167" t="n"/>
      <c r="F179" s="168" t="n"/>
      <c r="G179" s="49" t="n"/>
      <c r="U179" t="inlineStr">
        <is>
          <t>Parent Aide</t>
        </is>
      </c>
    </row>
    <row r="180" ht="24" customHeight="1">
      <c r="B180" s="47" t="n"/>
      <c r="C180" s="47" t="n"/>
      <c r="D180" s="51" t="n"/>
      <c r="E180" s="167" t="n"/>
      <c r="F180" s="168" t="n"/>
      <c r="G180" s="49" t="n"/>
      <c r="U180" t="inlineStr">
        <is>
          <t>Peer Specialist (266)</t>
        </is>
      </c>
    </row>
    <row r="181" ht="24" customHeight="1">
      <c r="B181" s="47" t="n"/>
      <c r="C181" s="47" t="n"/>
      <c r="D181" s="51" t="n"/>
      <c r="E181" s="167" t="n"/>
      <c r="F181" s="168" t="n"/>
      <c r="G181" s="49" t="n"/>
      <c r="U181" t="inlineStr">
        <is>
          <t>Pharmacist (350)</t>
        </is>
      </c>
    </row>
    <row r="182" ht="24" customHeight="1">
      <c r="B182" s="47" t="n"/>
      <c r="C182" s="47" t="n"/>
      <c r="D182" s="51" t="n"/>
      <c r="E182" s="167" t="n"/>
      <c r="F182" s="168" t="n"/>
      <c r="G182" s="49" t="n"/>
      <c r="U182" t="inlineStr">
        <is>
          <t>Physician-MD (320)</t>
        </is>
      </c>
    </row>
    <row r="183" ht="24" customHeight="1">
      <c r="B183" s="47" t="n"/>
      <c r="C183" s="47" t="n"/>
      <c r="D183" s="51" t="n"/>
      <c r="E183" s="167" t="n"/>
      <c r="F183" s="168" t="n"/>
      <c r="G183" s="49" t="n"/>
      <c r="U183" t="inlineStr">
        <is>
          <t>Physician's Assistant (319)</t>
        </is>
      </c>
    </row>
    <row r="184" ht="24" customHeight="1">
      <c r="B184" s="47" t="n"/>
      <c r="C184" s="47" t="n"/>
      <c r="D184" s="51" t="n"/>
      <c r="E184" s="167" t="n"/>
      <c r="F184" s="168" t="n"/>
      <c r="G184" s="49" t="n"/>
      <c r="U184" t="inlineStr">
        <is>
          <t>Porter</t>
        </is>
      </c>
    </row>
    <row r="185" ht="24" customHeight="1">
      <c r="B185" s="47" t="n"/>
      <c r="C185" s="47" t="n"/>
      <c r="D185" s="51" t="n"/>
      <c r="E185" s="167" t="n"/>
      <c r="F185" s="168" t="n"/>
      <c r="G185" s="49" t="n"/>
      <c r="U185" t="inlineStr">
        <is>
          <t>President</t>
        </is>
      </c>
    </row>
    <row r="186" ht="24.75" customHeight="1">
      <c r="B186" s="47" t="n"/>
      <c r="C186" s="47" t="n"/>
      <c r="D186" s="51" t="n"/>
      <c r="E186" s="167" t="n"/>
      <c r="F186" s="168" t="n"/>
      <c r="G186" s="49" t="n"/>
      <c r="U186" t="inlineStr">
        <is>
          <t>Prevention/Education (OASAS Only) (345)</t>
        </is>
      </c>
    </row>
    <row r="187" ht="24" customHeight="1">
      <c r="B187" s="47" t="n"/>
      <c r="C187" s="47" t="n"/>
      <c r="D187" s="51" t="n"/>
      <c r="E187" s="167" t="n"/>
      <c r="F187" s="168" t="n"/>
      <c r="G187" s="49" t="n"/>
      <c r="U187" t="inlineStr">
        <is>
          <t>Principal Administrative Associate (PAA)</t>
        </is>
      </c>
    </row>
    <row r="188" ht="24" customHeight="1">
      <c r="B188" s="47" t="n"/>
      <c r="C188" s="47" t="n"/>
      <c r="D188" s="51" t="n"/>
      <c r="E188" s="167" t="n"/>
      <c r="F188" s="168" t="n"/>
      <c r="G188" s="49" t="n"/>
      <c r="U188" t="inlineStr">
        <is>
          <t>Principal of School (SED Only) (514)</t>
        </is>
      </c>
    </row>
    <row r="189" ht="24" customHeight="1">
      <c r="B189" s="47" t="n"/>
      <c r="C189" s="47" t="n"/>
      <c r="D189" s="51" t="n"/>
      <c r="E189" s="167" t="n"/>
      <c r="F189" s="168" t="n"/>
      <c r="G189" s="49" t="n"/>
      <c r="U189" t="inlineStr">
        <is>
          <t>Process Server</t>
        </is>
      </c>
    </row>
    <row r="190" ht="24" customHeight="1">
      <c r="B190" s="47" t="n"/>
      <c r="C190" s="47" t="n"/>
      <c r="D190" s="51" t="n"/>
      <c r="E190" s="167" t="n"/>
      <c r="F190" s="168" t="n"/>
      <c r="G190" s="49" t="n"/>
      <c r="U190" t="inlineStr">
        <is>
          <t>Production Staff (400)</t>
        </is>
      </c>
    </row>
    <row r="191" ht="24" customHeight="1">
      <c r="B191" s="47" t="n"/>
      <c r="C191" s="47" t="n"/>
      <c r="D191" s="51" t="n"/>
      <c r="E191" s="167" t="n"/>
      <c r="F191" s="168" t="n"/>
      <c r="G191" s="49" t="n"/>
      <c r="U191" t="inlineStr">
        <is>
          <t>Program Assistant/Aide</t>
        </is>
      </c>
    </row>
    <row r="192" ht="24" customHeight="1">
      <c r="B192" s="47" t="n"/>
      <c r="C192" s="47" t="n"/>
      <c r="D192" s="51" t="n"/>
      <c r="E192" s="167" t="n"/>
      <c r="F192" s="168" t="n"/>
      <c r="G192" s="49" t="n"/>
      <c r="U192" t="inlineStr">
        <is>
          <t>Program Coordinator</t>
        </is>
      </c>
    </row>
    <row r="193" ht="24" customHeight="1">
      <c r="B193" s="47" t="n"/>
      <c r="C193" s="47" t="n"/>
      <c r="D193" s="51" t="n"/>
      <c r="E193" s="167" t="n"/>
      <c r="F193" s="168" t="n"/>
      <c r="G193" s="49" t="n"/>
      <c r="U193" t="inlineStr">
        <is>
          <t>Program Director (501)</t>
        </is>
      </c>
    </row>
    <row r="194" ht="24.75" customHeight="1">
      <c r="B194" s="47" t="n"/>
      <c r="C194" s="47" t="n"/>
      <c r="D194" s="51" t="n"/>
      <c r="E194" s="167" t="n"/>
      <c r="F194" s="168" t="n"/>
      <c r="G194" s="49" t="n"/>
      <c r="U194" t="inlineStr">
        <is>
          <t>Program Director (MD License)</t>
        </is>
      </c>
    </row>
    <row r="195" ht="24" customHeight="1">
      <c r="B195" s="47" t="n"/>
      <c r="C195" s="47" t="n"/>
      <c r="D195" s="51" t="n"/>
      <c r="E195" s="167" t="n"/>
      <c r="F195" s="168" t="n"/>
      <c r="G195" s="49" t="n"/>
      <c r="U195" t="inlineStr">
        <is>
          <t>Program Director (Teacher License)</t>
        </is>
      </c>
    </row>
    <row r="196" ht="24" customHeight="1">
      <c r="B196" s="47" t="n"/>
      <c r="C196" s="47" t="n"/>
      <c r="D196" s="51" t="n"/>
      <c r="E196" s="167" t="n"/>
      <c r="F196" s="168" t="n"/>
      <c r="G196" s="49" t="n"/>
      <c r="U196" t="inlineStr">
        <is>
          <t>Program Director Assistant</t>
        </is>
      </c>
    </row>
    <row r="197" ht="24" customHeight="1">
      <c r="B197" s="47" t="n"/>
      <c r="C197" s="47" t="n"/>
      <c r="D197" s="51" t="n"/>
      <c r="E197" s="167" t="n"/>
      <c r="F197" s="168" t="n"/>
      <c r="G197" s="49" t="n"/>
      <c r="U197" t="inlineStr">
        <is>
          <t>Program Research/Evaluation (510)</t>
        </is>
      </c>
    </row>
    <row r="198" ht="24.75" customHeight="1">
      <c r="B198" s="63" t="n"/>
      <c r="C198" s="63" t="n"/>
      <c r="D198" s="99" t="n"/>
      <c r="E198" s="179" t="n"/>
      <c r="F198" s="180" t="n"/>
      <c r="G198" s="49" t="n"/>
      <c r="U198" t="inlineStr">
        <is>
          <t>Project Manager</t>
        </is>
      </c>
    </row>
    <row r="199" ht="24" customHeight="1">
      <c r="B199" s="181" t="n"/>
      <c r="C199" s="182" t="n"/>
      <c r="D199" s="182" t="n"/>
      <c r="E199" s="240" t="n"/>
      <c r="F199" s="256" t="n"/>
      <c r="G199" s="153">
        <f>SUM(G177:G198)</f>
        <v/>
      </c>
      <c r="U199" t="inlineStr">
        <is>
          <t>Psychiatrist (318)</t>
        </is>
      </c>
    </row>
    <row r="200" ht="15.75" customHeight="1">
      <c r="B200" s="122" t="n"/>
      <c r="U200" t="inlineStr">
        <is>
          <t>Psychologist (Licensed) (321)</t>
        </is>
      </c>
    </row>
    <row r="201" ht="15.75" customHeight="1">
      <c r="B201" s="154">
        <f>+B37</f>
        <v/>
      </c>
      <c r="C201" s="245" t="n"/>
      <c r="D201" s="269" t="n"/>
      <c r="E201" s="269" t="n"/>
      <c r="F201" s="269" t="n"/>
      <c r="G201" s="270" t="n"/>
      <c r="U201" t="inlineStr">
        <is>
          <t>Psychologist (Master's Level)/Behavioral Specialist (322)</t>
        </is>
      </c>
    </row>
    <row r="202" ht="12" customHeight="1">
      <c r="B202" s="156" t="n"/>
      <c r="C202" s="245" t="n"/>
      <c r="D202" s="269" t="n"/>
      <c r="E202" s="269" t="n"/>
      <c r="F202" s="269" t="n"/>
      <c r="G202" s="270" t="n"/>
      <c r="U202" t="inlineStr">
        <is>
          <t>Psychology Worker/Other Behavioral Worker (323)</t>
        </is>
      </c>
    </row>
    <row r="203" ht="15.75" customHeight="1">
      <c r="B203" s="157" t="n"/>
      <c r="C203" s="245" t="n"/>
      <c r="D203" s="269" t="n"/>
      <c r="E203" s="269" t="n"/>
      <c r="F203" s="269" t="n"/>
      <c r="G203" s="270" t="n"/>
      <c r="U203" t="inlineStr">
        <is>
          <t>Quality Assurance Manager</t>
        </is>
      </c>
    </row>
    <row r="204" ht="15.75" customHeight="1">
      <c r="B204" s="159" t="n"/>
      <c r="C204" s="245" t="n"/>
      <c r="D204" s="269" t="n"/>
      <c r="E204" s="269" t="n"/>
      <c r="F204" s="269" t="n"/>
      <c r="G204" s="270" t="n"/>
      <c r="U204" t="inlineStr">
        <is>
          <t>Receptionist</t>
        </is>
      </c>
    </row>
    <row r="205" ht="18" customHeight="1">
      <c r="B205" s="233" t="inlineStr">
        <is>
          <t>PAGE 4D</t>
        </is>
      </c>
      <c r="L205" s="6" t="n"/>
      <c r="M205" s="6" t="n"/>
      <c r="N205" s="6" t="n"/>
      <c r="O205" s="6" t="n"/>
      <c r="U205" t="inlineStr">
        <is>
          <t>Recreation Coordinator</t>
        </is>
      </c>
    </row>
    <row r="206" ht="30" customHeight="1">
      <c r="A206" s="233" t="n"/>
      <c r="L206" s="81" t="n"/>
      <c r="M206" s="81" t="n"/>
      <c r="N206" s="81" t="n"/>
      <c r="O206" s="81" t="n"/>
      <c r="U206" t="inlineStr">
        <is>
          <t>Reengagement/Retention Staff</t>
        </is>
      </c>
    </row>
    <row r="207" ht="27.75" customHeight="1">
      <c r="A207" s="233" t="n"/>
      <c r="L207" s="82" t="n"/>
      <c r="M207" s="82" t="n"/>
      <c r="N207" s="82" t="n"/>
      <c r="O207" s="82" t="n"/>
      <c r="U207" t="inlineStr">
        <is>
          <t>Regional Director</t>
        </is>
      </c>
    </row>
    <row r="208" ht="15.75" customHeight="1">
      <c r="B208" s="114" t="n"/>
      <c r="C208" s="115" t="n"/>
      <c r="E208" s="116" t="n"/>
      <c r="U208" t="inlineStr">
        <is>
          <t>Relief</t>
        </is>
      </c>
    </row>
    <row r="209" ht="24" customHeight="1">
      <c r="B209" s="160" t="inlineStr">
        <is>
          <t>CBO NAME:</t>
        </is>
      </c>
      <c r="C209" s="234">
        <f>SUMMARY!$B$6</f>
        <v/>
      </c>
      <c r="D209" s="254" t="n"/>
      <c r="E209" s="161" t="n"/>
      <c r="F209" s="162" t="inlineStr">
        <is>
          <t>DYCD ID #</t>
        </is>
      </c>
      <c r="G209" s="120">
        <f>SUMMARY!G7</f>
        <v/>
      </c>
      <c r="U209" t="inlineStr">
        <is>
          <t>Residence Worker (Does not apply to SED) (202)</t>
        </is>
      </c>
    </row>
    <row r="210" ht="24" customHeight="1">
      <c r="B210" s="160" t="inlineStr">
        <is>
          <t>BUDGET PERIOD:</t>
        </is>
      </c>
      <c r="C210" s="235">
        <f>SUMMARY!$B$8</f>
        <v/>
      </c>
      <c r="D210" s="255" t="n"/>
      <c r="F210" s="162" t="inlineStr">
        <is>
          <t>BUDGET CODE</t>
        </is>
      </c>
      <c r="G210" s="121">
        <f>SUMMARY!G8</f>
        <v/>
      </c>
      <c r="U210" t="inlineStr">
        <is>
          <t>Resource Coordinator</t>
        </is>
      </c>
    </row>
    <row r="211" ht="15.75" customHeight="1">
      <c r="B211" s="122" t="n"/>
      <c r="C211" s="122" t="n"/>
      <c r="D211" s="123" t="n"/>
      <c r="F211" s="124" t="inlineStr">
        <is>
          <t>MONTH</t>
        </is>
      </c>
      <c r="G211" s="125" t="inlineStr">
        <is>
          <t>YEAR</t>
        </is>
      </c>
      <c r="U211" t="inlineStr">
        <is>
          <t>Resource/Outreach Worker</t>
        </is>
      </c>
    </row>
    <row r="212" ht="21" customHeight="1">
      <c r="B212" s="126" t="n"/>
      <c r="C212" s="127" t="n"/>
      <c r="D212" s="128" t="n"/>
      <c r="F212" s="172" t="n"/>
      <c r="G212" s="173">
        <f>SUMMARY!G11</f>
        <v/>
      </c>
      <c r="U212" t="inlineStr">
        <is>
          <t>Respite/Skill Builder</t>
        </is>
      </c>
    </row>
    <row r="213" ht="25.5" customHeight="1">
      <c r="B213" s="236" t="n"/>
      <c r="U213" t="inlineStr">
        <is>
          <t>Rotating Field Monitor</t>
        </is>
      </c>
    </row>
    <row r="214" ht="15.75" customHeight="1">
      <c r="B214" s="122" t="n"/>
      <c r="U214" t="inlineStr">
        <is>
          <t>RTF (Residential Treatment Facility) Transition Coordinator (OMH Only) (352)</t>
        </is>
      </c>
    </row>
    <row r="215" ht="24" customHeight="1">
      <c r="B215" s="237" t="inlineStr">
        <is>
          <t>SEASONAL EMPLOYEES</t>
        </is>
      </c>
      <c r="C215" s="256" t="n"/>
      <c r="D215" s="256" t="n"/>
      <c r="E215" s="256" t="n"/>
      <c r="F215" s="256" t="n"/>
      <c r="G215" s="256" t="n"/>
      <c r="U215" t="inlineStr">
        <is>
          <t>Secretary</t>
        </is>
      </c>
    </row>
    <row r="216" ht="24" customHeight="1">
      <c r="B216" s="238" t="inlineStr">
        <is>
          <t>PAYROLL</t>
        </is>
      </c>
      <c r="C216" s="238" t="inlineStr">
        <is>
          <t>PAYEE</t>
        </is>
      </c>
      <c r="D216" s="256" t="n"/>
      <c r="E216" s="246" t="inlineStr">
        <is>
          <t>PAYROLL PERIOD</t>
        </is>
      </c>
      <c r="F216" s="257" t="n"/>
      <c r="G216" s="239" t="inlineStr">
        <is>
          <t>INVOICED AMOUNT</t>
        </is>
      </c>
      <c r="U216" t="inlineStr">
        <is>
          <t>Security (105)</t>
        </is>
      </c>
    </row>
    <row r="217" ht="24" customHeight="1">
      <c r="B217" s="138" t="inlineStr">
        <is>
          <t>DATE</t>
        </is>
      </c>
      <c r="C217" s="138" t="inlineStr">
        <is>
          <t>NAME</t>
        </is>
      </c>
      <c r="D217" s="164" t="inlineStr">
        <is>
          <t>TITLE CODE</t>
        </is>
      </c>
      <c r="E217" s="165" t="inlineStr">
        <is>
          <t>FROM</t>
        </is>
      </c>
      <c r="F217" s="166" t="inlineStr">
        <is>
          <t>TO</t>
        </is>
      </c>
      <c r="G217" s="268" t="n"/>
      <c r="U217" t="inlineStr">
        <is>
          <t>Senior Accountant</t>
        </is>
      </c>
    </row>
    <row r="218" ht="24" customHeight="1">
      <c r="B218" s="102" t="n"/>
      <c r="C218" s="102" t="n"/>
      <c r="D218" s="103" t="n"/>
      <c r="E218" s="174" t="n"/>
      <c r="F218" s="175" t="n"/>
      <c r="G218" s="92" t="n"/>
      <c r="U218" t="inlineStr">
        <is>
          <t>Senior Aide</t>
        </is>
      </c>
    </row>
    <row r="219" ht="24" customHeight="1">
      <c r="B219" s="105" t="n"/>
      <c r="C219" s="105" t="n"/>
      <c r="D219" s="106" t="n"/>
      <c r="E219" s="176" t="n"/>
      <c r="F219" s="177" t="n"/>
      <c r="G219" s="49" t="n"/>
      <c r="U219" t="inlineStr">
        <is>
          <t>Senior Case Manager</t>
        </is>
      </c>
    </row>
    <row r="220" ht="24" customHeight="1">
      <c r="B220" s="47" t="n"/>
      <c r="C220" s="47" t="n"/>
      <c r="D220" s="51" t="n"/>
      <c r="E220" s="167" t="n"/>
      <c r="F220" s="168" t="n"/>
      <c r="G220" s="49" t="n"/>
      <c r="U220" t="inlineStr">
        <is>
          <t>Senior Counselor (OMH CR Only) (205)</t>
        </is>
      </c>
    </row>
    <row r="221" ht="24" customHeight="1">
      <c r="B221" s="47" t="n"/>
      <c r="C221" s="47" t="n"/>
      <c r="D221" s="51" t="n"/>
      <c r="E221" s="167" t="n"/>
      <c r="F221" s="168" t="n"/>
      <c r="G221" s="49" t="n"/>
      <c r="U221" t="inlineStr">
        <is>
          <t>Senior Manager</t>
        </is>
      </c>
    </row>
    <row r="222" ht="24" customHeight="1">
      <c r="B222" s="47" t="n"/>
      <c r="C222" s="47" t="n"/>
      <c r="D222" s="51" t="n"/>
      <c r="E222" s="167" t="n"/>
      <c r="F222" s="168" t="n"/>
      <c r="G222" s="49" t="n"/>
      <c r="U222" t="inlineStr">
        <is>
          <t>Senior Staff Attorney</t>
        </is>
      </c>
    </row>
    <row r="223" ht="24" customHeight="1">
      <c r="B223" s="47" t="n"/>
      <c r="C223" s="47" t="n"/>
      <c r="D223" s="51" t="n"/>
      <c r="E223" s="167" t="n"/>
      <c r="F223" s="168" t="n"/>
      <c r="G223" s="49" t="n"/>
      <c r="U223" t="inlineStr">
        <is>
          <t>Senior Vice President</t>
        </is>
      </c>
    </row>
    <row r="224" ht="24" customHeight="1">
      <c r="B224" s="47" t="n"/>
      <c r="C224" s="47" t="n"/>
      <c r="D224" s="51" t="n"/>
      <c r="E224" s="167" t="n"/>
      <c r="F224" s="168" t="n"/>
      <c r="G224" s="49" t="n"/>
      <c r="U224" t="inlineStr">
        <is>
          <t>Service Coordinator Medicaid Service Coordination (OPWDD Only) (351)</t>
        </is>
      </c>
    </row>
    <row r="225" ht="24" customHeight="1">
      <c r="B225" s="47" t="n"/>
      <c r="C225" s="47" t="n"/>
      <c r="D225" s="51" t="n"/>
      <c r="E225" s="167" t="n"/>
      <c r="F225" s="168" t="n"/>
      <c r="G225" s="49" t="n"/>
      <c r="U225" t="inlineStr">
        <is>
          <t>Services Coordinator</t>
        </is>
      </c>
    </row>
    <row r="226" ht="24" customHeight="1">
      <c r="B226" s="47" t="n"/>
      <c r="C226" s="47" t="n"/>
      <c r="D226" s="51" t="n"/>
      <c r="E226" s="167" t="n"/>
      <c r="F226" s="168" t="n"/>
      <c r="G226" s="49" t="n"/>
      <c r="U226" t="inlineStr">
        <is>
          <t>Shop Instructor</t>
        </is>
      </c>
    </row>
    <row r="227" ht="24" customHeight="1">
      <c r="B227" s="47" t="n"/>
      <c r="C227" s="47" t="n"/>
      <c r="D227" s="51" t="n"/>
      <c r="E227" s="167" t="n"/>
      <c r="F227" s="168" t="n"/>
      <c r="G227" s="49" t="n"/>
      <c r="U227" t="inlineStr">
        <is>
          <t>Site Administrator</t>
        </is>
      </c>
    </row>
    <row r="228" ht="24" customHeight="1">
      <c r="B228" s="47" t="n"/>
      <c r="C228" s="47" t="n"/>
      <c r="D228" s="51" t="n"/>
      <c r="E228" s="167" t="n"/>
      <c r="F228" s="168" t="n"/>
      <c r="G228" s="49" t="n"/>
      <c r="U228" t="inlineStr">
        <is>
          <t>Social Worker, Certified (CSW) (324)</t>
        </is>
      </c>
    </row>
    <row r="229" ht="24" customHeight="1">
      <c r="B229" s="47" t="n"/>
      <c r="C229" s="47" t="n"/>
      <c r="D229" s="51" t="n"/>
      <c r="E229" s="167" t="n"/>
      <c r="F229" s="168" t="n"/>
      <c r="G229" s="49" t="n"/>
      <c r="U229" t="inlineStr">
        <is>
          <t>Social Worker/ Social Worker Masters Level (325)</t>
        </is>
      </c>
    </row>
    <row r="230" ht="24" customHeight="1">
      <c r="B230" s="47" t="n"/>
      <c r="C230" s="47" t="n"/>
      <c r="D230" s="51" t="n"/>
      <c r="E230" s="167" t="n"/>
      <c r="F230" s="168" t="n"/>
      <c r="G230" s="49" t="n"/>
      <c r="U230" t="inlineStr">
        <is>
          <t>Staff Attorney</t>
        </is>
      </c>
    </row>
    <row r="231" ht="24" customHeight="1">
      <c r="B231" s="47" t="n"/>
      <c r="C231" s="47" t="n"/>
      <c r="D231" s="51" t="n"/>
      <c r="E231" s="167" t="n"/>
      <c r="F231" s="168" t="n"/>
      <c r="G231" s="49" t="n"/>
      <c r="U231" t="inlineStr">
        <is>
          <t>Staff Training (Agency Administration) (620)</t>
        </is>
      </c>
    </row>
    <row r="232" ht="24" customHeight="1">
      <c r="B232" s="47" t="n"/>
      <c r="C232" s="47" t="n"/>
      <c r="D232" s="51" t="n"/>
      <c r="E232" s="167" t="n"/>
      <c r="F232" s="168" t="n"/>
      <c r="G232" s="49" t="n"/>
      <c r="U232" t="inlineStr">
        <is>
          <t>Staff Training (Program Administration) (520)</t>
        </is>
      </c>
    </row>
    <row r="233" ht="24" customHeight="1">
      <c r="B233" s="47" t="n"/>
      <c r="C233" s="47" t="n"/>
      <c r="D233" s="51" t="n"/>
      <c r="E233" s="167" t="n"/>
      <c r="F233" s="168" t="n"/>
      <c r="G233" s="49" t="n"/>
      <c r="U233" t="inlineStr">
        <is>
          <t>Staff Training (Program/site) (OPWDD and SED only) (347)</t>
        </is>
      </c>
    </row>
    <row r="234" ht="24" customHeight="1">
      <c r="B234" s="47" t="n"/>
      <c r="C234" s="47" t="n"/>
      <c r="D234" s="51" t="n"/>
      <c r="E234" s="167" t="n"/>
      <c r="F234" s="168" t="n"/>
      <c r="G234" s="49" t="n"/>
      <c r="U234" t="inlineStr">
        <is>
          <t>Street Worker</t>
        </is>
      </c>
    </row>
    <row r="235" ht="24" customHeight="1">
      <c r="B235" s="47" t="n"/>
      <c r="C235" s="47" t="n"/>
      <c r="D235" s="51" t="n"/>
      <c r="E235" s="167" t="n"/>
      <c r="F235" s="168" t="n"/>
      <c r="G235" s="49" t="n"/>
      <c r="U235" t="inlineStr">
        <is>
          <t>Student Advisor</t>
        </is>
      </c>
    </row>
    <row r="236" ht="24" customHeight="1">
      <c r="B236" s="47" t="n"/>
      <c r="C236" s="47" t="n"/>
      <c r="D236" s="51" t="n"/>
      <c r="E236" s="167" t="n"/>
      <c r="F236" s="168" t="n"/>
      <c r="G236" s="49" t="n"/>
      <c r="U236" t="inlineStr">
        <is>
          <t>Summer Staff</t>
        </is>
      </c>
    </row>
    <row r="237" ht="24" customHeight="1">
      <c r="B237" s="47" t="n"/>
      <c r="C237" s="47" t="n"/>
      <c r="D237" s="51" t="n"/>
      <c r="E237" s="167" t="n"/>
      <c r="F237" s="168" t="n"/>
      <c r="G237" s="49" t="n"/>
      <c r="U237" t="inlineStr">
        <is>
          <t>Supervising Attorney</t>
        </is>
      </c>
    </row>
    <row r="238" ht="24" customHeight="1">
      <c r="B238" s="47" t="n"/>
      <c r="C238" s="47" t="n"/>
      <c r="D238" s="51" t="n"/>
      <c r="E238" s="167" t="n"/>
      <c r="F238" s="168" t="n"/>
      <c r="G238" s="49" t="n"/>
      <c r="U238" t="inlineStr">
        <is>
          <t>Supervising Teacher (SED Only) (215)</t>
        </is>
      </c>
    </row>
    <row r="239" ht="24.75" customHeight="1">
      <c r="B239" s="63" t="n"/>
      <c r="C239" s="63" t="n"/>
      <c r="D239" s="99" t="n"/>
      <c r="E239" s="179" t="n"/>
      <c r="F239" s="180" t="n"/>
      <c r="G239" s="49" t="n"/>
      <c r="U239" t="inlineStr">
        <is>
          <t>Supervisor</t>
        </is>
      </c>
    </row>
    <row r="240" ht="24" customHeight="1">
      <c r="B240" s="181" t="n"/>
      <c r="C240" s="182" t="n"/>
      <c r="D240" s="182" t="n"/>
      <c r="E240" s="240" t="n"/>
      <c r="F240" s="256" t="n"/>
      <c r="G240" s="153">
        <f>SUM(G218:G239)</f>
        <v/>
      </c>
      <c r="U240" t="inlineStr">
        <is>
          <t>Supervisor-Social Services (SED Only) (513)</t>
        </is>
      </c>
    </row>
    <row r="241" ht="15.75" customHeight="1">
      <c r="B241" s="122" t="n"/>
      <c r="U241" t="inlineStr">
        <is>
          <t>Supervisor (OMH CR Only) (206)</t>
        </is>
      </c>
    </row>
    <row r="242" ht="15.75" customHeight="1">
      <c r="B242" s="154">
        <f>+B37</f>
        <v/>
      </c>
      <c r="C242" s="245" t="n"/>
      <c r="D242" s="269" t="n"/>
      <c r="E242" s="269" t="n"/>
      <c r="F242" s="269" t="n"/>
      <c r="G242" s="270" t="n"/>
      <c r="U242" t="inlineStr">
        <is>
          <t>Supervisor of Teaching Services/Director of Education Services</t>
        </is>
      </c>
    </row>
    <row r="243" ht="15.75" customHeight="1">
      <c r="B243" s="156" t="n"/>
      <c r="C243" s="245" t="n"/>
      <c r="D243" s="269" t="n"/>
      <c r="E243" s="269" t="n"/>
      <c r="F243" s="269" t="n"/>
      <c r="G243" s="270" t="n"/>
      <c r="U243" t="inlineStr">
        <is>
          <t>Support Staff</t>
        </is>
      </c>
    </row>
    <row r="244" ht="15.75" customHeight="1">
      <c r="B244" s="157" t="n"/>
      <c r="C244" s="245" t="n"/>
      <c r="D244" s="269" t="n"/>
      <c r="E244" s="269" t="n"/>
      <c r="F244" s="269" t="n"/>
      <c r="G244" s="270" t="n"/>
      <c r="U244" t="inlineStr">
        <is>
          <t>Teacher-Coverage/Floating (SED Only) (227)</t>
        </is>
      </c>
    </row>
    <row r="245" ht="15.75" customHeight="1">
      <c r="B245" s="159" t="n"/>
      <c r="C245" s="245" t="n"/>
      <c r="D245" s="269" t="n"/>
      <c r="E245" s="269" t="n"/>
      <c r="F245" s="269" t="n"/>
      <c r="G245" s="270" t="n"/>
      <c r="U245" t="inlineStr">
        <is>
          <t>Teacher-Deaf (SED Only) (261)</t>
        </is>
      </c>
    </row>
    <row r="246" ht="26.25" customHeight="1">
      <c r="B246" s="233" t="inlineStr">
        <is>
          <t>PAGE 4E</t>
        </is>
      </c>
      <c r="L246" s="6" t="n"/>
      <c r="M246" s="6" t="n"/>
      <c r="N246" s="6" t="n"/>
      <c r="O246" s="6" t="n"/>
      <c r="U246" t="inlineStr">
        <is>
          <t>Teacher-Deaf/Blindness (SED Only) (263)</t>
        </is>
      </c>
    </row>
    <row r="247" ht="15.75" customHeight="1">
      <c r="U247" t="inlineStr">
        <is>
          <t>Teacher-Hard of Hearing (SED Only) (262)</t>
        </is>
      </c>
    </row>
    <row r="248" ht="15.75" customHeight="1">
      <c r="U248" t="inlineStr">
        <is>
          <t>Teacher-Non-Disabled (SED Only) (260)</t>
        </is>
      </c>
    </row>
    <row r="249" ht="15.75" customHeight="1">
      <c r="U249" t="inlineStr">
        <is>
          <t>Teacher-Other (222)</t>
        </is>
      </c>
    </row>
    <row r="250" ht="15.75" customHeight="1">
      <c r="U250" t="inlineStr">
        <is>
          <t>Teacher-Physical Education (220)</t>
        </is>
      </c>
    </row>
    <row r="251" ht="15.75" customHeight="1">
      <c r="U251" t="inlineStr">
        <is>
          <t>Teacher-Special Education (218)</t>
        </is>
      </c>
    </row>
    <row r="252" ht="15.75" customHeight="1">
      <c r="U252" t="inlineStr">
        <is>
          <t>Teacher-Speech Certified (SED Only) (225)</t>
        </is>
      </c>
    </row>
    <row r="253" ht="15.75" customHeight="1">
      <c r="U253" t="inlineStr">
        <is>
          <t>Teacher-Substitute (SED Only) (224)</t>
        </is>
      </c>
    </row>
    <row r="254" ht="15.75" customHeight="1">
      <c r="U254" t="inlineStr">
        <is>
          <t>Teacher-Vocational/Occupational Education (SED Only) (221)</t>
        </is>
      </c>
    </row>
    <row r="255" ht="15.75" customHeight="1">
      <c r="U255" t="inlineStr">
        <is>
          <t>Teacher (Licensed)</t>
        </is>
      </c>
    </row>
    <row r="256" ht="15.75" customHeight="1">
      <c r="U256" t="inlineStr">
        <is>
          <t>Teacher Aide (228)</t>
        </is>
      </c>
    </row>
    <row r="257" ht="15.75" customHeight="1">
      <c r="B257" s="114" t="n"/>
      <c r="U257" t="inlineStr">
        <is>
          <t>Teacher Aide/Assistant - Substitute (230)</t>
        </is>
      </c>
    </row>
    <row r="258" ht="15.75" customHeight="1">
      <c r="U258" t="inlineStr">
        <is>
          <t>Teacher Assistant (232)</t>
        </is>
      </c>
    </row>
    <row r="259" ht="15.75" customHeight="1">
      <c r="U259" t="inlineStr">
        <is>
          <t>Teacher Part Time</t>
        </is>
      </c>
    </row>
    <row r="260" ht="15.75" customHeight="1">
      <c r="U260" t="inlineStr">
        <is>
          <t>Team Leader</t>
        </is>
      </c>
    </row>
    <row r="261" ht="15.75" customHeight="1">
      <c r="U261" t="inlineStr">
        <is>
          <t>Temp Pool Coordinator</t>
        </is>
      </c>
    </row>
    <row r="262" ht="15.75" customHeight="1">
      <c r="U262" t="inlineStr">
        <is>
          <t>Therapist</t>
        </is>
      </c>
    </row>
    <row r="263" ht="15.75" customHeight="1">
      <c r="U263" t="inlineStr">
        <is>
          <t>Therapist-Activity/Creative Arts (332)</t>
        </is>
      </c>
    </row>
    <row r="264" ht="15.75" customHeight="1">
      <c r="U264" t="inlineStr">
        <is>
          <t>Therapist-Occupational (333)</t>
        </is>
      </c>
    </row>
    <row r="265" ht="15.75" customHeight="1">
      <c r="U265" t="inlineStr">
        <is>
          <t>Therapist-Physical (334)</t>
        </is>
      </c>
    </row>
    <row r="266" ht="15.75" customHeight="1">
      <c r="U266" t="inlineStr">
        <is>
          <t>Therapist-Recreation (330)</t>
        </is>
      </c>
    </row>
    <row r="267" ht="15.75" customHeight="1">
      <c r="U267" t="inlineStr">
        <is>
          <t>Therapist-Speech (335)</t>
        </is>
      </c>
    </row>
    <row r="268" ht="15.75" customHeight="1">
      <c r="U268" t="inlineStr">
        <is>
          <t>Therapy Assistant/Activity Assistant (337)</t>
        </is>
      </c>
    </row>
    <row r="269" ht="15.75" customHeight="1">
      <c r="U269" t="inlineStr">
        <is>
          <t>Timekeeper/Coordinator</t>
        </is>
      </c>
    </row>
    <row r="270" ht="15.75" customHeight="1">
      <c r="U270" t="inlineStr">
        <is>
          <t>Training Instructor</t>
        </is>
      </c>
    </row>
    <row r="271" ht="15.75" customHeight="1">
      <c r="U271" t="inlineStr">
        <is>
          <t>Transportation Coordinator</t>
        </is>
      </c>
    </row>
    <row r="272" ht="15.75" customHeight="1">
      <c r="U272" t="inlineStr">
        <is>
          <t>Transitional Planners</t>
        </is>
      </c>
    </row>
    <row r="273" ht="15.75" customFormat="1" customHeight="1" s="109">
      <c r="U273" t="inlineStr">
        <is>
          <t>Transportation Worker (104)</t>
        </is>
      </c>
    </row>
    <row r="274" ht="15.75" customFormat="1" customHeight="1" s="109">
      <c r="U274" t="inlineStr">
        <is>
          <t>Tutor</t>
        </is>
      </c>
    </row>
    <row r="275" ht="15.75" customFormat="1" customHeight="1" s="109">
      <c r="U275" t="inlineStr">
        <is>
          <t>Unit Assistant</t>
        </is>
      </c>
    </row>
    <row r="276" ht="15.75" customFormat="1" customHeight="1" s="109">
      <c r="U276" t="inlineStr">
        <is>
          <t>Unit Director</t>
        </is>
      </c>
    </row>
    <row r="277" ht="15.75" customFormat="1" customHeight="1" s="109">
      <c r="U277" t="inlineStr">
        <is>
          <t>Urban Housing Specialist</t>
        </is>
      </c>
    </row>
    <row r="278" ht="15.75" customFormat="1" customHeight="1" s="109">
      <c r="U278" t="inlineStr">
        <is>
          <t>Utilization Review/Quality Assurance (Agency Administration) (621)</t>
        </is>
      </c>
    </row>
    <row r="279" ht="15.75" customFormat="1" customHeight="1" s="109">
      <c r="U279" t="inlineStr">
        <is>
          <t>Utilization Review/Quality Assurance (Program Administration) (521)</t>
        </is>
      </c>
    </row>
    <row r="280" ht="15.75" customFormat="1" customHeight="1" s="109">
      <c r="U280" t="inlineStr">
        <is>
          <t>Utilization Review/Quality Assurance (Program/site) (OPWDD Only) (349)</t>
        </is>
      </c>
    </row>
    <row r="281" ht="15.75" customFormat="1" customHeight="1" s="109">
      <c r="U281" t="inlineStr">
        <is>
          <t>Verification Specialist</t>
        </is>
      </c>
    </row>
    <row r="282" ht="15.75" customFormat="1" customHeight="1" s="109">
      <c r="U282" t="inlineStr">
        <is>
          <t>Vice President</t>
        </is>
      </c>
    </row>
    <row r="283" ht="15.75" customFormat="1" customHeight="1" s="109">
      <c r="U283" t="inlineStr">
        <is>
          <t>Vice President of Clinical Operations</t>
        </is>
      </c>
    </row>
    <row r="284" ht="15.75" customFormat="1" customHeight="1" s="109">
      <c r="U284" t="inlineStr">
        <is>
          <t>Vice President of Mental Health Services</t>
        </is>
      </c>
    </row>
    <row r="285" ht="15.75" customFormat="1" customHeight="1" s="109">
      <c r="U285" t="inlineStr">
        <is>
          <t>Volunteer Coordinator</t>
        </is>
      </c>
    </row>
    <row r="286" ht="15.75" customFormat="1" customHeight="1" s="109">
      <c r="U286" t="inlineStr">
        <is>
          <t>Water Safety Instructor</t>
        </is>
      </c>
    </row>
    <row r="287" ht="15.75" customFormat="1" customHeight="1" s="109">
      <c r="U287" t="inlineStr">
        <is>
          <t>WEP Field Monitor</t>
        </is>
      </c>
    </row>
    <row r="288" ht="15.75" customFormat="1" customHeight="1" s="109">
      <c r="U288" t="inlineStr">
        <is>
          <t>WEP Specialist</t>
        </is>
      </c>
    </row>
    <row r="289" ht="15.75" customFormat="1" customHeight="1" s="109">
      <c r="U289" t="inlineStr">
        <is>
          <t>Writing Instructor</t>
        </is>
      </c>
    </row>
    <row r="290" ht="15.75" customFormat="1" customHeight="1" s="109">
      <c r="U290" t="inlineStr">
        <is>
          <t>Youth Advocate</t>
        </is>
      </c>
    </row>
    <row r="291" ht="15.75" customFormat="1" customHeight="1" s="109">
      <c r="U291" t="inlineStr">
        <is>
          <t>Youth Counselor</t>
        </is>
      </c>
    </row>
    <row r="292" ht="15.75" customFormat="1" customHeight="1" s="109">
      <c r="U292" t="inlineStr">
        <is>
          <t>Youth Employment Coordinator</t>
        </is>
      </c>
    </row>
    <row r="293" ht="15.75" customFormat="1" customHeight="1" s="109">
      <c r="U293" t="inlineStr">
        <is>
          <t>Youth Worker</t>
        </is>
      </c>
    </row>
  </sheetData>
  <sheetProtection selectLockedCells="0" selectUnlockedCells="0" sheet="1" objects="1" insertRows="1" insertHyperlinks="1" autoFilter="1" scenarios="1" formatColumns="1" deleteColumns="1" insertColumns="1" pivotTables="1" deleteRows="1" formatCells="1" formatRows="1" sort="1"/>
  <mergeCells count="91">
    <mergeCell ref="C210:D210"/>
    <mergeCell ref="B8:G8"/>
    <mergeCell ref="B10:G10"/>
    <mergeCell ref="A124:K124"/>
    <mergeCell ref="C134:D134"/>
    <mergeCell ref="C93:D93"/>
    <mergeCell ref="C202:G202"/>
    <mergeCell ref="C40:G40"/>
    <mergeCell ref="C242:G242"/>
    <mergeCell ref="C201:G201"/>
    <mergeCell ref="C244:G244"/>
    <mergeCell ref="A2:K2"/>
    <mergeCell ref="A42:K42"/>
    <mergeCell ref="C203:G203"/>
    <mergeCell ref="A206:K206"/>
    <mergeCell ref="C243:G243"/>
    <mergeCell ref="B215:G215"/>
    <mergeCell ref="A125:K125"/>
    <mergeCell ref="B82:K82"/>
    <mergeCell ref="I5:K6"/>
    <mergeCell ref="E93:F93"/>
    <mergeCell ref="E117:F117"/>
    <mergeCell ref="C204:G204"/>
    <mergeCell ref="C175:D175"/>
    <mergeCell ref="E175:F175"/>
    <mergeCell ref="C5:D5"/>
    <mergeCell ref="C160:G160"/>
    <mergeCell ref="C216:D216"/>
    <mergeCell ref="C45:D45"/>
    <mergeCell ref="C4:D4"/>
    <mergeCell ref="G175:G176"/>
    <mergeCell ref="B49:G49"/>
    <mergeCell ref="I4:K4"/>
    <mergeCell ref="C80:G80"/>
    <mergeCell ref="B51:G51"/>
    <mergeCell ref="C39:G39"/>
    <mergeCell ref="E76:F76"/>
    <mergeCell ref="C81:G81"/>
    <mergeCell ref="B131:G131"/>
    <mergeCell ref="A165:K165"/>
    <mergeCell ref="C38:G38"/>
    <mergeCell ref="C161:G161"/>
    <mergeCell ref="G11:G12"/>
    <mergeCell ref="C245:G245"/>
    <mergeCell ref="G52:G53"/>
    <mergeCell ref="A83:K83"/>
    <mergeCell ref="C86:D86"/>
    <mergeCell ref="A166:K166"/>
    <mergeCell ref="E52:F52"/>
    <mergeCell ref="A207:K207"/>
    <mergeCell ref="B164:K164"/>
    <mergeCell ref="C128:D128"/>
    <mergeCell ref="B174:G174"/>
    <mergeCell ref="B123:K123"/>
    <mergeCell ref="B41:K41"/>
    <mergeCell ref="C121:G121"/>
    <mergeCell ref="C127:D127"/>
    <mergeCell ref="E158:F158"/>
    <mergeCell ref="C46:D46"/>
    <mergeCell ref="G134:G135"/>
    <mergeCell ref="C122:G122"/>
    <mergeCell ref="C209:D209"/>
    <mergeCell ref="B90:G90"/>
    <mergeCell ref="E134:F134"/>
    <mergeCell ref="A43:K43"/>
    <mergeCell ref="C37:G37"/>
    <mergeCell ref="B205:K205"/>
    <mergeCell ref="C78:G78"/>
    <mergeCell ref="B246:K246"/>
    <mergeCell ref="C79:G79"/>
    <mergeCell ref="E35:F35"/>
    <mergeCell ref="C162:G162"/>
    <mergeCell ref="B172:G172"/>
    <mergeCell ref="E240:F240"/>
    <mergeCell ref="C168:D168"/>
    <mergeCell ref="A84:K84"/>
    <mergeCell ref="B92:G92"/>
    <mergeCell ref="G93:G94"/>
    <mergeCell ref="G216:G217"/>
    <mergeCell ref="B133:G133"/>
    <mergeCell ref="C163:G163"/>
    <mergeCell ref="B213:G213"/>
    <mergeCell ref="C11:D11"/>
    <mergeCell ref="E11:F11"/>
    <mergeCell ref="E216:F216"/>
    <mergeCell ref="C169:D169"/>
    <mergeCell ref="C120:G120"/>
    <mergeCell ref="C52:D52"/>
    <mergeCell ref="C119:G119"/>
    <mergeCell ref="E199:F199"/>
    <mergeCell ref="C87:D87"/>
  </mergeCells>
  <dataValidations count="1">
    <dataValidation sqref="D13:D34 D54:D75 D95:D116 D136:D157 D177:D198 D218:D239" showDropDown="0" showInputMessage="1" showErrorMessage="1" allowBlank="1" type="list">
      <formula1>$U$1:$U$293</formula1>
    </dataValidation>
  </dataValidations>
  <pageMargins left="0" right="0" top="0.5" bottom="0.5" header="0.5" footer="0.5"/>
  <pageSetup orientation="landscape" scale="65" fitToHeight="0" useFirstPageNumber="1" horizontalDpi="4294967295" verticalDpi="4294967295"/>
</worksheet>
</file>

<file path=xl/worksheets/sheet5.xml><?xml version="1.0" encoding="utf-8"?>
<worksheet xmlns="http://schemas.openxmlformats.org/spreadsheetml/2006/main">
  <sheetPr>
    <tabColor rgb="FFFFFF00"/>
    <outlinePr summaryBelow="1" summaryRight="1"/>
    <pageSetUpPr/>
  </sheetPr>
  <dimension ref="A1:C294"/>
  <sheetViews>
    <sheetView showGridLines="0" zoomScale="85" zoomScaleNormal="100" workbookViewId="0">
      <selection activeCell="A171" sqref="A171"/>
    </sheetView>
  </sheetViews>
  <sheetFormatPr baseColWidth="8" defaultColWidth="8.7109375" defaultRowHeight="15"/>
  <cols>
    <col width="82.5703125" customWidth="1" style="189" min="1" max="1"/>
    <col width="8.7109375" customWidth="1" style="190" min="2" max="2"/>
    <col width="8.7109375" customWidth="1" style="190" min="3" max="16384"/>
  </cols>
  <sheetData>
    <row r="1" ht="15.75" customHeight="1">
      <c r="A1" s="191" t="inlineStr">
        <is>
          <t>HHS TITLE CODES</t>
        </is>
      </c>
    </row>
    <row r="2" ht="15.75" customHeight="1">
      <c r="A2" t="inlineStr">
        <is>
          <t>Account Manager</t>
        </is>
      </c>
      <c r="C2" s="1" t="n"/>
    </row>
    <row r="3" ht="15.75" customHeight="1">
      <c r="A3" t="inlineStr">
        <is>
          <t>Accountant (606)</t>
        </is>
      </c>
      <c r="C3" s="1" t="n"/>
    </row>
    <row r="4" ht="15.75" customHeight="1">
      <c r="A4" t="inlineStr">
        <is>
          <t>Accountant/Bookkeeper (703)</t>
        </is>
      </c>
      <c r="C4" s="1" t="n"/>
    </row>
    <row r="5" ht="15.75" customHeight="1">
      <c r="A5" t="inlineStr">
        <is>
          <t>Actor</t>
        </is>
      </c>
      <c r="C5" s="1" t="n"/>
    </row>
    <row r="6" ht="15.75" customHeight="1">
      <c r="A6" t="inlineStr">
        <is>
          <t>Administrative Assistant (612)</t>
        </is>
      </c>
      <c r="C6" s="1" t="n"/>
    </row>
    <row r="7" ht="15.75" customHeight="1">
      <c r="A7" t="inlineStr">
        <is>
          <t>Administrator</t>
        </is>
      </c>
      <c r="C7" s="1" t="n"/>
    </row>
    <row r="8" ht="15.75" customHeight="1">
      <c r="A8" t="inlineStr">
        <is>
          <t>After School Program Director</t>
        </is>
      </c>
      <c r="C8" s="1" t="n"/>
    </row>
    <row r="9" ht="15.75" customHeight="1">
      <c r="A9" t="inlineStr">
        <is>
          <t>Art Specialist/Arts Partner</t>
        </is>
      </c>
      <c r="C9" s="1" t="n"/>
    </row>
    <row r="10" ht="15.75" customHeight="1">
      <c r="A10" t="inlineStr">
        <is>
          <t>Assessment/Intake (SED Only) (251)</t>
        </is>
      </c>
      <c r="C10" s="1" t="n"/>
    </row>
    <row r="11" ht="15.75" customHeight="1">
      <c r="A11" t="inlineStr">
        <is>
          <t>Assistant Bookkeeper</t>
        </is>
      </c>
      <c r="C11" s="1" t="n"/>
    </row>
    <row r="12" ht="15.75" customHeight="1">
      <c r="A12" t="inlineStr">
        <is>
          <t>Assistant Cook/Meal Preparer</t>
        </is>
      </c>
      <c r="C12" s="1" t="n"/>
    </row>
    <row r="13" ht="15.75" customHeight="1">
      <c r="A13" t="inlineStr">
        <is>
          <t>Assistant Coordinator</t>
        </is>
      </c>
      <c r="C13" s="1" t="n"/>
    </row>
    <row r="14" ht="15.75" customHeight="1">
      <c r="A14" t="inlineStr">
        <is>
          <t>Assistant Corporation Counsel/Senior Counsel</t>
        </is>
      </c>
      <c r="C14" s="1" t="n"/>
    </row>
    <row r="15" ht="15.75" customHeight="1">
      <c r="A15" t="inlineStr">
        <is>
          <t>Assistant Director</t>
        </is>
      </c>
      <c r="C15" s="1" t="n"/>
    </row>
    <row r="16" ht="15.75" customHeight="1">
      <c r="A16" t="inlineStr">
        <is>
          <t>Assistant Executive Director (602)</t>
        </is>
      </c>
      <c r="C16" s="1" t="n"/>
    </row>
    <row r="17" ht="15.75" customHeight="1">
      <c r="A17" t="inlineStr">
        <is>
          <t>Assistant Manager</t>
        </is>
      </c>
      <c r="C17" s="1" t="n"/>
    </row>
    <row r="18" ht="15.75" customHeight="1">
      <c r="A18" t="inlineStr">
        <is>
          <t>Assistant Mental Hygiene Director (702)</t>
        </is>
      </c>
      <c r="C18" s="1" t="n"/>
    </row>
    <row r="19" ht="15.75" customHeight="1">
      <c r="A19" t="inlineStr">
        <is>
          <t>Assistant Principal (SED Only) (515)</t>
        </is>
      </c>
      <c r="C19" s="1" t="n"/>
    </row>
    <row r="20" ht="15.75" customHeight="1">
      <c r="A20" t="inlineStr">
        <is>
          <t>Assistant Program Director (502)</t>
        </is>
      </c>
    </row>
    <row r="21" ht="15.75" customHeight="1">
      <c r="A21" t="inlineStr">
        <is>
          <t>Assistant Supervisor</t>
        </is>
      </c>
    </row>
    <row r="22" ht="15.75" customHeight="1">
      <c r="A22" t="inlineStr">
        <is>
          <t>Assistant Vice President</t>
        </is>
      </c>
    </row>
    <row r="23" ht="15.75" customHeight="1">
      <c r="A23" t="inlineStr">
        <is>
          <t>Associate Director</t>
        </is>
      </c>
    </row>
    <row r="24" ht="15.75" customHeight="1">
      <c r="A24" t="inlineStr">
        <is>
          <t>Associate Education Analyst</t>
        </is>
      </c>
    </row>
    <row r="25" ht="15.75" customHeight="1">
      <c r="A25" t="inlineStr">
        <is>
          <t>Associate Medical Director</t>
        </is>
      </c>
    </row>
    <row r="26" ht="15.75" customHeight="1">
      <c r="A26" t="inlineStr">
        <is>
          <t>Associate VP of Programs</t>
        </is>
      </c>
    </row>
    <row r="27" ht="15.75" customHeight="1">
      <c r="A27" t="inlineStr">
        <is>
          <t>Attendance Specialist</t>
        </is>
      </c>
    </row>
    <row r="28" ht="15.75" customHeight="1">
      <c r="A28" t="inlineStr">
        <is>
          <t>Attendant</t>
        </is>
      </c>
    </row>
    <row r="29" ht="15.75" customHeight="1">
      <c r="A29" t="inlineStr">
        <is>
          <t>Attorney</t>
        </is>
      </c>
    </row>
    <row r="30" ht="15.75" customHeight="1">
      <c r="A30" t="inlineStr">
        <is>
          <t>Bilingual Specialist</t>
        </is>
      </c>
    </row>
    <row r="31" ht="15.75" customHeight="1">
      <c r="A31" t="inlineStr">
        <is>
          <t>Budget Manager</t>
        </is>
      </c>
    </row>
    <row r="32" ht="15.75" customHeight="1">
      <c r="A32" t="inlineStr">
        <is>
          <t>Camp Instructor</t>
        </is>
      </c>
    </row>
    <row r="33" ht="15.75" customHeight="1">
      <c r="A33" t="inlineStr">
        <is>
          <t>Career Advisor/Coach</t>
        </is>
      </c>
    </row>
    <row r="34" ht="15.75" customHeight="1">
      <c r="A34" t="inlineStr">
        <is>
          <t>Case Manager (301)</t>
        </is>
      </c>
    </row>
    <row r="35" ht="15.75" customHeight="1">
      <c r="A35" t="inlineStr">
        <is>
          <t>Case Manager Supervisor</t>
        </is>
      </c>
    </row>
    <row r="36" ht="15.75" customHeight="1">
      <c r="A36" t="inlineStr">
        <is>
          <t>Case Planner/Worker</t>
        </is>
      </c>
    </row>
    <row r="37" ht="15.75" customHeight="1">
      <c r="A37" t="inlineStr">
        <is>
          <t>Chief Executive Officer</t>
        </is>
      </c>
    </row>
    <row r="38" ht="15.75" customHeight="1">
      <c r="A38" t="inlineStr">
        <is>
          <t>Chief Financial Officer</t>
        </is>
      </c>
    </row>
    <row r="39" ht="15.75" customHeight="1">
      <c r="A39" t="inlineStr">
        <is>
          <t>Child Care Provider</t>
        </is>
      </c>
    </row>
    <row r="40" ht="15.75" customHeight="1">
      <c r="A40" t="inlineStr">
        <is>
          <t>Clerical Associate</t>
        </is>
      </c>
    </row>
    <row r="41" ht="15.75" customHeight="1">
      <c r="A41" t="inlineStr">
        <is>
          <t>Clerk</t>
        </is>
      </c>
    </row>
    <row r="42" ht="15.75" customHeight="1">
      <c r="A42" t="inlineStr">
        <is>
          <t>Clinical Coordinator (Does not apply to OPWDD) (342)</t>
        </is>
      </c>
    </row>
    <row r="43" ht="15.75" customHeight="1">
      <c r="A43" t="inlineStr">
        <is>
          <t>Clinical Practitioner</t>
        </is>
      </c>
    </row>
    <row r="44" ht="15.75" customHeight="1">
      <c r="A44" t="inlineStr">
        <is>
          <t>Coach</t>
        </is>
      </c>
    </row>
    <row r="45" ht="15.75" customHeight="1">
      <c r="A45" t="inlineStr">
        <is>
          <t>College Aide</t>
        </is>
      </c>
    </row>
    <row r="46" ht="15.75" customHeight="1">
      <c r="A46" t="inlineStr">
        <is>
          <t>Community Associate/Aide/Partner</t>
        </is>
      </c>
    </row>
    <row r="47" ht="15.75" customHeight="1">
      <c r="A47" t="inlineStr">
        <is>
          <t>Community Benefits Specialist</t>
        </is>
      </c>
    </row>
    <row r="48" ht="15.75" customHeight="1">
      <c r="A48" t="inlineStr">
        <is>
          <t>Community Nurse</t>
        </is>
      </c>
    </row>
    <row r="49" ht="15.75" customHeight="1">
      <c r="A49" t="inlineStr">
        <is>
          <t>Community Relations (610)</t>
        </is>
      </c>
    </row>
    <row r="50" ht="15.75" customHeight="1">
      <c r="A50" t="inlineStr">
        <is>
          <t>Compliance Specialist</t>
        </is>
      </c>
    </row>
    <row r="51" ht="15.75" customHeight="1">
      <c r="A51" t="inlineStr">
        <is>
          <t>Comptroller/Controller (603)</t>
        </is>
      </c>
    </row>
    <row r="52" ht="15.75" customHeight="1">
      <c r="A52" t="inlineStr">
        <is>
          <t>Computer/Data/Statistical Specialist (609)</t>
        </is>
      </c>
    </row>
    <row r="53" ht="15.75" customHeight="1">
      <c r="A53" t="inlineStr">
        <is>
          <t>Contract Manager</t>
        </is>
      </c>
    </row>
    <row r="54" ht="15.75" customHeight="1">
      <c r="A54" t="inlineStr">
        <is>
          <t>Cook</t>
        </is>
      </c>
    </row>
    <row r="55" ht="15.75" customHeight="1">
      <c r="A55" t="inlineStr">
        <is>
          <t>Coordinator</t>
        </is>
      </c>
    </row>
    <row r="56" ht="15.75" customHeight="1">
      <c r="A56" t="inlineStr">
        <is>
          <t>Coordinator/Education Department Head (SED Only) (516)</t>
        </is>
      </c>
    </row>
    <row r="57" ht="15.75" customHeight="1">
      <c r="A57" t="inlineStr">
        <is>
          <t>Counseling Aide/Assistant-Alcoholism and Substance Abuse (Does not apply to SED) (268)</t>
        </is>
      </c>
    </row>
    <row r="58" ht="15.75" customHeight="1">
      <c r="A58" t="inlineStr">
        <is>
          <t>Counseling Specialist</t>
        </is>
      </c>
    </row>
    <row r="59" ht="15.75" customHeight="1">
      <c r="A59" t="inlineStr">
        <is>
          <t>Counselor-Alcoholism and Substance Abuse (SED use Code 305) (267)</t>
        </is>
      </c>
    </row>
    <row r="60" ht="15.75" customHeight="1">
      <c r="A60" t="inlineStr">
        <is>
          <t>Counselor-Rehabilitation (Master's Level) (305)</t>
        </is>
      </c>
    </row>
    <row r="61" ht="15.75" customHeight="1">
      <c r="A61" t="inlineStr">
        <is>
          <t>Counselor (OMH CR Only) (203)</t>
        </is>
      </c>
    </row>
    <row r="62" ht="15.75" customHeight="1">
      <c r="A62" t="inlineStr">
        <is>
          <t>Crisis Intervention Worker (SED Only) (243)</t>
        </is>
      </c>
    </row>
    <row r="63" ht="15.75" customHeight="1">
      <c r="A63" t="inlineStr">
        <is>
          <t>CSE/CPSE Chairperson (SED Only) (511)</t>
        </is>
      </c>
    </row>
    <row r="64" ht="15.75" customHeight="1">
      <c r="A64" t="inlineStr">
        <is>
          <t>Curriculum Coordinator/IEP Coordinator (SED Only) (237)</t>
        </is>
      </c>
    </row>
    <row r="65" ht="15.75" customHeight="1">
      <c r="A65" t="inlineStr">
        <is>
          <t>Custodian Assistant/Aide</t>
        </is>
      </c>
    </row>
    <row r="66" ht="15.75" customHeight="1">
      <c r="A66" t="inlineStr">
        <is>
          <t>Dance/Music Instructor</t>
        </is>
      </c>
    </row>
    <row r="67" ht="15.75" customHeight="1">
      <c r="A67" t="inlineStr">
        <is>
          <t>Data Analyst</t>
        </is>
      </c>
    </row>
    <row r="68" ht="15.75" customHeight="1">
      <c r="A68" t="inlineStr">
        <is>
          <t>Data Entry Clerk</t>
        </is>
      </c>
    </row>
    <row r="69" ht="15.75" customHeight="1">
      <c r="A69" t="inlineStr">
        <is>
          <t>Data Entry/MIS</t>
        </is>
      </c>
    </row>
    <row r="70" ht="15.75" customHeight="1">
      <c r="A70" t="inlineStr">
        <is>
          <t>Data Management Coordinator</t>
        </is>
      </c>
    </row>
    <row r="71" ht="15.75" customHeight="1">
      <c r="A71" t="inlineStr">
        <is>
          <t>Database Developer</t>
        </is>
      </c>
    </row>
    <row r="72" ht="15.75" customHeight="1">
      <c r="A72" t="inlineStr">
        <is>
          <t>Daycare Worker</t>
        </is>
      </c>
    </row>
    <row r="73" ht="15.75" customHeight="1">
      <c r="A73" t="inlineStr">
        <is>
          <t>Deputy Director</t>
        </is>
      </c>
    </row>
    <row r="74" ht="15.75" customHeight="1">
      <c r="A74" t="inlineStr">
        <is>
          <t>Deputy Program Coordinator</t>
        </is>
      </c>
    </row>
    <row r="75" ht="15.75" customHeight="1">
      <c r="A75" t="inlineStr">
        <is>
          <t>Deputy Sheriff</t>
        </is>
      </c>
    </row>
    <row r="76" ht="15.75" customHeight="1">
      <c r="A76" t="inlineStr">
        <is>
          <t>Deputy Supervisor</t>
        </is>
      </c>
    </row>
    <row r="77" ht="15.75" customHeight="1">
      <c r="A77" t="inlineStr">
        <is>
          <t>Development Specialist</t>
        </is>
      </c>
    </row>
    <row r="78" ht="15.75" customHeight="1">
      <c r="A78" t="inlineStr">
        <is>
          <t>Developmental Disabilities Specialist-QMRP-Direct Care (OPWDD Only) (SED use 309) (207)</t>
        </is>
      </c>
    </row>
    <row r="79" ht="15.75" customHeight="1">
      <c r="A79" t="inlineStr">
        <is>
          <t>Developmental Disabilities Specialist/Habilitation Specialist- QMRP-Clinical (OPWDD  Only) (309)</t>
        </is>
      </c>
    </row>
    <row r="80" ht="15.75" customHeight="1">
      <c r="A80" t="inlineStr">
        <is>
          <t>Dietician/Nutritionist (OMH, OPWDD &amp; OASAS Only) (336)</t>
        </is>
      </c>
    </row>
    <row r="81" ht="15.75" customHeight="1">
      <c r="A81" t="inlineStr">
        <is>
          <t>Dietician/Nutritionist)</t>
        </is>
      </c>
    </row>
    <row r="82" ht="15.75" customHeight="1">
      <c r="A82" t="inlineStr">
        <is>
          <t>Director</t>
        </is>
      </c>
    </row>
    <row r="83" ht="15.75" customHeight="1">
      <c r="A83" t="inlineStr">
        <is>
          <t>Director of Division (604)</t>
        </is>
      </c>
    </row>
    <row r="84" ht="15.75" customHeight="1">
      <c r="A84" t="inlineStr">
        <is>
          <t>Director of Finance</t>
        </is>
      </c>
    </row>
    <row r="85" ht="15.75" customHeight="1">
      <c r="A85" t="inlineStr">
        <is>
          <t>Director of Personnel</t>
        </is>
      </c>
    </row>
    <row r="86" ht="15.75" customHeight="1">
      <c r="A86" t="inlineStr">
        <is>
          <t>Director of Program And Job Development</t>
        </is>
      </c>
    </row>
    <row r="87" ht="15.75" customHeight="1">
      <c r="A87" t="inlineStr">
        <is>
          <t>Director of Program Operations</t>
        </is>
      </c>
    </row>
    <row r="88" ht="15.75" customHeight="1">
      <c r="A88" t="inlineStr">
        <is>
          <t xml:space="preserve">Discharge Planners  </t>
        </is>
      </c>
    </row>
    <row r="89" ht="15.75" customHeight="1">
      <c r="A89" t="inlineStr">
        <is>
          <t>Dishwasher</t>
        </is>
      </c>
    </row>
    <row r="90" ht="15.75" customHeight="1">
      <c r="A90" t="inlineStr">
        <is>
          <t>Dispatcher</t>
        </is>
      </c>
    </row>
    <row r="91" ht="15.75" customHeight="1">
      <c r="A91" t="inlineStr">
        <is>
          <t>Doctor</t>
        </is>
      </c>
    </row>
    <row r="92" ht="15.75" customHeight="1">
      <c r="A92" t="inlineStr">
        <is>
          <t>Driver</t>
        </is>
      </c>
    </row>
    <row r="93" ht="15.75" customHeight="1">
      <c r="A93" t="inlineStr">
        <is>
          <t>Editor/Writer</t>
        </is>
      </c>
    </row>
    <row r="94" ht="15.75" customHeight="1">
      <c r="A94" t="inlineStr">
        <is>
          <t>Education Coordinator (Teacher License)</t>
        </is>
      </c>
    </row>
    <row r="95" ht="15.75" customHeight="1">
      <c r="A95" t="inlineStr">
        <is>
          <t>Education Specialist</t>
        </is>
      </c>
    </row>
    <row r="96" ht="15.75" customHeight="1">
      <c r="A96" t="inlineStr">
        <is>
          <t>Elder Abuse Worker</t>
        </is>
      </c>
    </row>
    <row r="97" ht="15.75" customHeight="1">
      <c r="A97" t="inlineStr">
        <is>
          <t>Emergency Medical Technician (312)</t>
        </is>
      </c>
    </row>
    <row r="98" ht="15.75" customHeight="1">
      <c r="A98" t="inlineStr">
        <is>
          <t>Employer Liaison/Marketing Specialist</t>
        </is>
      </c>
    </row>
    <row r="99" ht="15.75" customHeight="1">
      <c r="A99" t="inlineStr">
        <is>
          <t>Employment/Education Specialist</t>
        </is>
      </c>
    </row>
    <row r="100" ht="15.75" customHeight="1">
      <c r="A100" t="inlineStr">
        <is>
          <t>Escort</t>
        </is>
      </c>
    </row>
    <row r="101" ht="15.75" customHeight="1">
      <c r="A101" t="inlineStr">
        <is>
          <t>Evaluator</t>
        </is>
      </c>
    </row>
    <row r="102" ht="15.75" customHeight="1">
      <c r="A102" t="inlineStr">
        <is>
          <t>Evaluator Assistant</t>
        </is>
      </c>
    </row>
    <row r="103" ht="15.75" customHeight="1">
      <c r="A103" t="inlineStr">
        <is>
          <t>Executive Assistant</t>
        </is>
      </c>
    </row>
    <row r="104" ht="15.75" customHeight="1">
      <c r="A104" t="inlineStr">
        <is>
          <t>Executive Director</t>
        </is>
      </c>
    </row>
    <row r="105" ht="15.75" customHeight="1">
      <c r="A105" t="inlineStr">
        <is>
          <t>Executive Director/Chief Executive Officer (601)</t>
        </is>
      </c>
    </row>
    <row r="106" ht="15.75" customHeight="1">
      <c r="A106" t="inlineStr">
        <is>
          <t>Executive Oversight</t>
        </is>
      </c>
    </row>
    <row r="107" ht="15.75" customHeight="1">
      <c r="A107" t="inlineStr">
        <is>
          <t>Exhibition Preparer</t>
        </is>
      </c>
    </row>
    <row r="108" ht="15.75" customHeight="1">
      <c r="A108" t="inlineStr">
        <is>
          <t>Facilitator</t>
        </is>
      </c>
    </row>
    <row r="109" ht="15.75" customHeight="1">
      <c r="A109" t="inlineStr">
        <is>
          <t>Facility Manager/Coordinator</t>
        </is>
      </c>
    </row>
    <row r="110" ht="15.75" customHeight="1">
      <c r="A110" t="inlineStr">
        <is>
          <t>Family Counselor/Therapist (344)</t>
        </is>
      </c>
    </row>
    <row r="111" ht="15.75" customHeight="1">
      <c r="A111" t="inlineStr">
        <is>
          <t>Family Worker</t>
        </is>
      </c>
    </row>
    <row r="112" ht="15.75" customHeight="1">
      <c r="A112" t="inlineStr">
        <is>
          <t>Fiscal Officer</t>
        </is>
      </c>
    </row>
    <row r="113" ht="15.75" customHeight="1">
      <c r="A113" t="inlineStr">
        <is>
          <t>Food Service Worker (OASAS &amp; OPWDD) (101)</t>
        </is>
      </c>
    </row>
    <row r="114" ht="15.75" customHeight="1">
      <c r="A114" t="inlineStr">
        <is>
          <t>Foster Care Director</t>
        </is>
      </c>
    </row>
    <row r="115" ht="15.75" customHeight="1">
      <c r="A115" t="inlineStr">
        <is>
          <t>Group Leader</t>
        </is>
      </c>
    </row>
    <row r="116" ht="15.75" customHeight="1">
      <c r="A116" t="inlineStr">
        <is>
          <t>Group Worker</t>
        </is>
      </c>
    </row>
    <row r="117" ht="15.75" customHeight="1">
      <c r="A117" t="inlineStr">
        <is>
          <t>Guidance Counselor (SED Only) (236)</t>
        </is>
      </c>
    </row>
    <row r="118" ht="15.75" customHeight="1">
      <c r="A118" t="inlineStr">
        <is>
          <t>Health Counselor</t>
        </is>
      </c>
    </row>
    <row r="119" ht="15.75" customHeight="1">
      <c r="A119" t="inlineStr">
        <is>
          <t>Homemaker</t>
        </is>
      </c>
    </row>
    <row r="120" ht="15.75" customHeight="1">
      <c r="A120" t="inlineStr">
        <is>
          <t>Homemaker Pool</t>
        </is>
      </c>
    </row>
    <row r="121" ht="15.75" customHeight="1">
      <c r="A121" t="inlineStr">
        <is>
          <t>House Manager</t>
        </is>
      </c>
    </row>
    <row r="122" ht="15.75" customHeight="1">
      <c r="A122" t="inlineStr">
        <is>
          <t>House Parent</t>
        </is>
      </c>
    </row>
    <row r="123" ht="15.75" customHeight="1">
      <c r="A123" t="inlineStr">
        <is>
          <t>Housekeeper</t>
        </is>
      </c>
    </row>
    <row r="124" ht="15.75" customHeight="1">
      <c r="A124" t="inlineStr">
        <is>
          <t>Housekeeper Pool</t>
        </is>
      </c>
    </row>
    <row r="125" ht="15.75" customHeight="1">
      <c r="A125" t="inlineStr">
        <is>
          <t>Housekeeping and Maintenance (102)</t>
        </is>
      </c>
    </row>
    <row r="126" ht="15.75" customHeight="1">
      <c r="A126" t="inlineStr">
        <is>
          <t>Housing Specialist</t>
        </is>
      </c>
    </row>
    <row r="127" ht="15.75" customHeight="1">
      <c r="A127" t="inlineStr">
        <is>
          <t>HR Generalist</t>
        </is>
      </c>
    </row>
    <row r="128" ht="15.75" customHeight="1">
      <c r="A128" t="inlineStr">
        <is>
          <t>Identification/Information Referral (OASAS Only) (346)</t>
        </is>
      </c>
    </row>
    <row r="129" ht="15.75" customHeight="1">
      <c r="A129" t="inlineStr">
        <is>
          <t>Immigration Coordinator</t>
        </is>
      </c>
    </row>
    <row r="130" ht="15.75" customHeight="1">
      <c r="A130" t="inlineStr">
        <is>
          <t>Instructor</t>
        </is>
      </c>
    </row>
    <row r="131" ht="15.75" customHeight="1">
      <c r="A131" t="inlineStr">
        <is>
          <t>Intake Specialist</t>
        </is>
      </c>
    </row>
    <row r="132" ht="15.75" customHeight="1">
      <c r="A132" t="inlineStr">
        <is>
          <t>Intake/Screening (343)</t>
        </is>
      </c>
    </row>
    <row r="133" ht="15.75" customHeight="1">
      <c r="A133" t="inlineStr">
        <is>
          <t>Intensive Case Manager (OMH Only) (313)</t>
        </is>
      </c>
    </row>
    <row r="134" ht="15.75" customHeight="1">
      <c r="A134" t="inlineStr">
        <is>
          <t>Intensive Case Manager/Coordinator (OMH Only) (314)</t>
        </is>
      </c>
    </row>
    <row r="135" ht="15.75" customHeight="1">
      <c r="A135" t="inlineStr">
        <is>
          <t>Intern</t>
        </is>
      </c>
    </row>
    <row r="136" ht="15.75" customHeight="1">
      <c r="A136" t="inlineStr">
        <is>
          <t>IT Desk Top Support</t>
        </is>
      </c>
    </row>
    <row r="137" ht="15.75" customHeight="1">
      <c r="A137" t="inlineStr">
        <is>
          <t>IT Technician</t>
        </is>
      </c>
    </row>
    <row r="138" ht="15.75" customHeight="1">
      <c r="A138" t="inlineStr">
        <is>
          <t>IT Technician (Assistant)</t>
        </is>
      </c>
    </row>
    <row r="139" ht="15.75" customHeight="1">
      <c r="A139" t="inlineStr">
        <is>
          <t>Job Coach/Employment Specialist (OMH, OPWDD Only) (254)</t>
        </is>
      </c>
    </row>
    <row r="140" ht="15.75" customHeight="1">
      <c r="A140" t="inlineStr">
        <is>
          <t>Job Developer</t>
        </is>
      </c>
    </row>
    <row r="141" ht="15.75" customHeight="1">
      <c r="A141" t="inlineStr">
        <is>
          <t>Job Readiness Counselor</t>
        </is>
      </c>
    </row>
    <row r="142" ht="15.75" customHeight="1">
      <c r="A142" t="inlineStr">
        <is>
          <t>Juvenile Coordinator</t>
        </is>
      </c>
    </row>
    <row r="143" ht="15.75" customHeight="1">
      <c r="A143" t="inlineStr">
        <is>
          <t>Kitchen Aide</t>
        </is>
      </c>
    </row>
    <row r="144" ht="15.75" customHeight="1">
      <c r="A144" t="inlineStr">
        <is>
          <t>Latchkey Coordinator</t>
        </is>
      </c>
    </row>
    <row r="145" ht="15.75" customHeight="1">
      <c r="A145" t="inlineStr">
        <is>
          <t>Leadership Specialist</t>
        </is>
      </c>
    </row>
    <row r="146" ht="15.75" customHeight="1">
      <c r="A146" t="inlineStr">
        <is>
          <t>Legal Assistant</t>
        </is>
      </c>
    </row>
    <row r="147" ht="15.75" customHeight="1">
      <c r="A147" t="inlineStr">
        <is>
          <t>Lifeguard</t>
        </is>
      </c>
    </row>
    <row r="148" ht="15.75" customHeight="1">
      <c r="A148" t="inlineStr">
        <is>
          <t>Maintenance Custodian</t>
        </is>
      </c>
    </row>
    <row r="149" ht="15.75" customHeight="1">
      <c r="A149" t="inlineStr">
        <is>
          <t>Manager</t>
        </is>
      </c>
    </row>
    <row r="150" ht="15.75" customHeight="1">
      <c r="A150" t="inlineStr">
        <is>
          <t>Manager (OMH CR Only) (204)</t>
        </is>
      </c>
    </row>
    <row r="151" ht="15.75" customHeight="1">
      <c r="A151" t="inlineStr">
        <is>
          <t>Marketing (Agency Administration) (614)</t>
        </is>
      </c>
    </row>
    <row r="152" ht="15.75" customHeight="1">
      <c r="A152" t="inlineStr">
        <is>
          <t>Marketing (Program Administration) (509)</t>
        </is>
      </c>
    </row>
    <row r="153" ht="15.75" customHeight="1">
      <c r="A153" t="inlineStr">
        <is>
          <t>Meal Deliverer</t>
        </is>
      </c>
    </row>
    <row r="154" ht="15.75" customHeight="1">
      <c r="A154" t="inlineStr">
        <is>
          <t>Meal Packer</t>
        </is>
      </c>
    </row>
    <row r="155" ht="15.75" customHeight="1">
      <c r="A155" t="inlineStr">
        <is>
          <t>Member Engagement Coordinator</t>
        </is>
      </c>
    </row>
    <row r="156" ht="15.75" customHeight="1">
      <c r="A156" t="inlineStr">
        <is>
          <t>Mental Hygiene Director/Commissioner of Mental Hygiene (701)</t>
        </is>
      </c>
    </row>
    <row r="157" ht="15.75" customHeight="1">
      <c r="A157" t="inlineStr">
        <is>
          <t>Mental Hygiene Worker (not for OMH CR) (Does not apply to SED) (201)</t>
        </is>
      </c>
    </row>
    <row r="158" ht="15.75" customHeight="1">
      <c r="A158" t="inlineStr">
        <is>
          <t>Mentor</t>
        </is>
      </c>
    </row>
    <row r="159" ht="15.75" customHeight="1">
      <c r="A159" t="inlineStr">
        <is>
          <t>Milestone Verification Coordinator</t>
        </is>
      </c>
    </row>
    <row r="160" ht="15.75" customHeight="1">
      <c r="A160" t="inlineStr">
        <is>
          <t>Msw Case Planner</t>
        </is>
      </c>
    </row>
    <row r="161" ht="15.75" customHeight="1">
      <c r="A161" t="inlineStr">
        <is>
          <t>Nurse-Licensed Practical (316)</t>
        </is>
      </c>
    </row>
    <row r="162" ht="15.75" customHeight="1">
      <c r="A162" t="inlineStr">
        <is>
          <t>Nurse Practitioner/Nursing Supervisor (315)</t>
        </is>
      </c>
    </row>
    <row r="163" ht="15.75" customHeight="1">
      <c r="A163" t="inlineStr">
        <is>
          <t>Nurse/Registered Nurse (317)</t>
        </is>
      </c>
    </row>
    <row r="164" ht="15.75" customHeight="1">
      <c r="A164" t="inlineStr">
        <is>
          <t>Nurses Aide/Medical Aide (339)</t>
        </is>
      </c>
    </row>
    <row r="165" ht="15.75" customHeight="1">
      <c r="A165" t="inlineStr">
        <is>
          <t>Office Worker (Agency Administration) (605)</t>
        </is>
      </c>
    </row>
    <row r="166" ht="15.75" customHeight="1">
      <c r="A166" t="inlineStr">
        <is>
          <t>Office Worker (LGU Administration) (704)</t>
        </is>
      </c>
    </row>
    <row r="167" ht="15.75" customHeight="1">
      <c r="A167" t="inlineStr">
        <is>
          <t>Office Worker (Program Administration) (505)</t>
        </is>
      </c>
    </row>
    <row r="168" ht="15.75" customHeight="1">
      <c r="A168" t="inlineStr">
        <is>
          <t>Operations Assistant</t>
        </is>
      </c>
    </row>
    <row r="169" ht="15.75" customHeight="1">
      <c r="A169" t="inlineStr">
        <is>
          <t>Operations Coordinator</t>
        </is>
      </c>
    </row>
    <row r="170" ht="15.75" customHeight="1">
      <c r="A170" t="inlineStr">
        <is>
          <t>Operations Specialist</t>
        </is>
      </c>
    </row>
    <row r="171" ht="15.75" customHeight="1">
      <c r="A171" t="inlineStr">
        <is>
          <t>Other Agency Administration Staff (690)</t>
        </is>
      </c>
    </row>
    <row r="172" ht="15.75" customHeight="1">
      <c r="A172" t="inlineStr">
        <is>
          <t>Other Clinical Staff/Assistants (390)</t>
        </is>
      </c>
    </row>
    <row r="173" ht="15.75" customHeight="1">
      <c r="A173" t="inlineStr">
        <is>
          <t>Other Direct Care Staff (290)</t>
        </is>
      </c>
    </row>
    <row r="174" ht="15.75" customHeight="1">
      <c r="A174" t="inlineStr">
        <is>
          <t>Other LGU Administration Staff (790)</t>
        </is>
      </c>
    </row>
    <row r="175" ht="15.75" customHeight="1">
      <c r="A175" t="inlineStr">
        <is>
          <t>Other Program Administration Staff (590)</t>
        </is>
      </c>
    </row>
    <row r="176" ht="15.75" customHeight="1">
      <c r="A176" t="inlineStr">
        <is>
          <t>Other Support Staff (190)</t>
        </is>
      </c>
    </row>
    <row r="177" ht="15.75" customHeight="1">
      <c r="A177" t="inlineStr">
        <is>
          <t>Outreach Specialist</t>
        </is>
      </c>
    </row>
    <row r="178" ht="15.75" customHeight="1">
      <c r="A178" t="inlineStr">
        <is>
          <t>Paraprofessional-Non-Disabled (SED Only) (265)</t>
        </is>
      </c>
    </row>
    <row r="179" ht="15.75" customHeight="1">
      <c r="A179" t="inlineStr">
        <is>
          <t>Paraprofessional-Social Services (SED Only) (213)</t>
        </is>
      </c>
    </row>
    <row r="180" ht="15.75" customHeight="1">
      <c r="A180" t="inlineStr">
        <is>
          <t>Parent Aide</t>
        </is>
      </c>
    </row>
    <row r="181" ht="15.75" customHeight="1">
      <c r="A181" t="inlineStr">
        <is>
          <t>Peer Specialist (266)</t>
        </is>
      </c>
    </row>
    <row r="182" ht="15.75" customHeight="1">
      <c r="A182" t="inlineStr">
        <is>
          <t>Pharmacist (350)</t>
        </is>
      </c>
    </row>
    <row r="183" ht="15.75" customHeight="1">
      <c r="A183" t="inlineStr">
        <is>
          <t>Physician-MD (320)</t>
        </is>
      </c>
    </row>
    <row r="184" ht="15.75" customHeight="1">
      <c r="A184" t="inlineStr">
        <is>
          <t>Physician's Assistant (319)</t>
        </is>
      </c>
    </row>
    <row r="185" ht="15.75" customHeight="1">
      <c r="A185" t="inlineStr">
        <is>
          <t>Porter</t>
        </is>
      </c>
    </row>
    <row r="186" ht="15.75" customHeight="1">
      <c r="A186" t="inlineStr">
        <is>
          <t>President</t>
        </is>
      </c>
    </row>
    <row r="187" ht="15.75" customHeight="1">
      <c r="A187" t="inlineStr">
        <is>
          <t>Prevention/Education (OASAS Only) (345)</t>
        </is>
      </c>
    </row>
    <row r="188" ht="15.75" customHeight="1">
      <c r="A188" t="inlineStr">
        <is>
          <t>Principal Administrative Associate (PAA)</t>
        </is>
      </c>
    </row>
    <row r="189" ht="15.75" customHeight="1">
      <c r="A189" t="inlineStr">
        <is>
          <t>Principal of School (SED Only) (514)</t>
        </is>
      </c>
    </row>
    <row r="190" ht="15.75" customHeight="1">
      <c r="A190" t="inlineStr">
        <is>
          <t>Process Server</t>
        </is>
      </c>
    </row>
    <row r="191" ht="15.75" customHeight="1">
      <c r="A191" t="inlineStr">
        <is>
          <t>Production Staff (400)</t>
        </is>
      </c>
    </row>
    <row r="192" ht="15.75" customHeight="1">
      <c r="A192" t="inlineStr">
        <is>
          <t>Program Assistant/Aide</t>
        </is>
      </c>
    </row>
    <row r="193" ht="15.75" customHeight="1">
      <c r="A193" t="inlineStr">
        <is>
          <t>Program Coordinator</t>
        </is>
      </c>
    </row>
    <row r="194" ht="15.75" customHeight="1">
      <c r="A194" t="inlineStr">
        <is>
          <t>Program Director (501)</t>
        </is>
      </c>
    </row>
    <row r="195" ht="15.75" customHeight="1">
      <c r="A195" t="inlineStr">
        <is>
          <t>Program Director (MD License)</t>
        </is>
      </c>
    </row>
    <row r="196" ht="15.75" customHeight="1">
      <c r="A196" t="inlineStr">
        <is>
          <t>Program Director (Teacher License)</t>
        </is>
      </c>
    </row>
    <row r="197" ht="15.75" customHeight="1">
      <c r="A197" t="inlineStr">
        <is>
          <t>Program Director Assistant</t>
        </is>
      </c>
    </row>
    <row r="198" ht="15.75" customHeight="1">
      <c r="A198" t="inlineStr">
        <is>
          <t>Program Research/Evaluation (510)</t>
        </is>
      </c>
    </row>
    <row r="199" ht="15.75" customHeight="1">
      <c r="A199" t="inlineStr">
        <is>
          <t>Project Manager</t>
        </is>
      </c>
    </row>
    <row r="200" ht="15.75" customHeight="1">
      <c r="A200" t="inlineStr">
        <is>
          <t>Psychiatrist (318)</t>
        </is>
      </c>
    </row>
    <row r="201" ht="15.75" customHeight="1">
      <c r="A201" t="inlineStr">
        <is>
          <t>Psychologist (Licensed) (321)</t>
        </is>
      </c>
    </row>
    <row r="202" ht="15.75" customHeight="1">
      <c r="A202" t="inlineStr">
        <is>
          <t>Psychologist (Master's Level)/Behavioral Specialist (322)</t>
        </is>
      </c>
    </row>
    <row r="203" ht="15.75" customHeight="1">
      <c r="A203" t="inlineStr">
        <is>
          <t>Psychology Worker/Other Behavioral Worker (323)</t>
        </is>
      </c>
    </row>
    <row r="204" ht="15.75" customHeight="1">
      <c r="A204" t="inlineStr">
        <is>
          <t>Quality Assurance Manager</t>
        </is>
      </c>
    </row>
    <row r="205" ht="15.75" customHeight="1">
      <c r="A205" t="inlineStr">
        <is>
          <t>Receptionist</t>
        </is>
      </c>
    </row>
    <row r="206" ht="15.75" customHeight="1">
      <c r="A206" t="inlineStr">
        <is>
          <t>Recreation Coordinator</t>
        </is>
      </c>
    </row>
    <row r="207" ht="15.75" customHeight="1">
      <c r="A207" t="inlineStr">
        <is>
          <t>Reengagement/Retention Staff</t>
        </is>
      </c>
    </row>
    <row r="208" ht="15.75" customHeight="1">
      <c r="A208" t="inlineStr">
        <is>
          <t>Regional Director</t>
        </is>
      </c>
    </row>
    <row r="209" ht="15.75" customHeight="1">
      <c r="A209" t="inlineStr">
        <is>
          <t>Relief</t>
        </is>
      </c>
    </row>
    <row r="210" ht="15.75" customHeight="1">
      <c r="A210" t="inlineStr">
        <is>
          <t>Residence Worker (Does not apply to SED) (202)</t>
        </is>
      </c>
    </row>
    <row r="211" ht="15.75" customHeight="1">
      <c r="A211" t="inlineStr">
        <is>
          <t>Resource Coordinator</t>
        </is>
      </c>
    </row>
    <row r="212" ht="15.75" customHeight="1">
      <c r="A212" t="inlineStr">
        <is>
          <t>Resource/Outreach Worker</t>
        </is>
      </c>
    </row>
    <row r="213" ht="15.75" customHeight="1">
      <c r="A213" t="inlineStr">
        <is>
          <t>Respite/Skill Builder</t>
        </is>
      </c>
    </row>
    <row r="214" ht="15.75" customHeight="1">
      <c r="A214" t="inlineStr">
        <is>
          <t>Rotating Field Monitor</t>
        </is>
      </c>
    </row>
    <row r="215" ht="15.75" customHeight="1">
      <c r="A215" t="inlineStr">
        <is>
          <t>RTF (Residential Treatment Facility) Transition Coordinator (OMH Only) (352)</t>
        </is>
      </c>
    </row>
    <row r="216" ht="15.75" customHeight="1">
      <c r="A216" t="inlineStr">
        <is>
          <t>Secretary</t>
        </is>
      </c>
    </row>
    <row r="217" ht="15.75" customHeight="1">
      <c r="A217" t="inlineStr">
        <is>
          <t>Security (105)</t>
        </is>
      </c>
    </row>
    <row r="218" ht="15.75" customHeight="1">
      <c r="A218" t="inlineStr">
        <is>
          <t>Senior Accountant</t>
        </is>
      </c>
    </row>
    <row r="219" ht="15.75" customHeight="1">
      <c r="A219" t="inlineStr">
        <is>
          <t>Senior Aide</t>
        </is>
      </c>
    </row>
    <row r="220" ht="15.75" customHeight="1">
      <c r="A220" t="inlineStr">
        <is>
          <t>Senior Case Manager</t>
        </is>
      </c>
    </row>
    <row r="221" ht="15.75" customHeight="1">
      <c r="A221" t="inlineStr">
        <is>
          <t>Senior Counselor (OMH CR Only) (205)</t>
        </is>
      </c>
    </row>
    <row r="222" ht="15.75" customHeight="1">
      <c r="A222" t="inlineStr">
        <is>
          <t>Senior Manager</t>
        </is>
      </c>
    </row>
    <row r="223" ht="15.75" customHeight="1">
      <c r="A223" t="inlineStr">
        <is>
          <t>Senior Staff Attorney</t>
        </is>
      </c>
    </row>
    <row r="224" ht="15.75" customHeight="1">
      <c r="A224" t="inlineStr">
        <is>
          <t>Senior Vice President</t>
        </is>
      </c>
    </row>
    <row r="225" ht="15.75" customHeight="1">
      <c r="A225" t="inlineStr">
        <is>
          <t>Service Coordinator Medicaid Service Coordination (OPWDD Only) (351)</t>
        </is>
      </c>
    </row>
    <row r="226" ht="15.75" customHeight="1">
      <c r="A226" t="inlineStr">
        <is>
          <t>Services Coordinator</t>
        </is>
      </c>
    </row>
    <row r="227" ht="15.75" customHeight="1">
      <c r="A227" t="inlineStr">
        <is>
          <t>Shop Instructor</t>
        </is>
      </c>
    </row>
    <row r="228" ht="15.75" customHeight="1">
      <c r="A228" t="inlineStr">
        <is>
          <t>Site Administrator</t>
        </is>
      </c>
    </row>
    <row r="229" ht="15.75" customHeight="1">
      <c r="A229" t="inlineStr">
        <is>
          <t>Social Worker, Certified (CSW) (324)</t>
        </is>
      </c>
    </row>
    <row r="230" ht="15.75" customHeight="1">
      <c r="A230" t="inlineStr">
        <is>
          <t>Social Worker/ Social Worker Masters Level (325)</t>
        </is>
      </c>
    </row>
    <row r="231" ht="15.75" customHeight="1">
      <c r="A231" t="inlineStr">
        <is>
          <t>Staff Attorney</t>
        </is>
      </c>
    </row>
    <row r="232" ht="15.75" customHeight="1">
      <c r="A232" t="inlineStr">
        <is>
          <t>Staff Training (Agency Administration) (620)</t>
        </is>
      </c>
    </row>
    <row r="233" ht="15.75" customHeight="1">
      <c r="A233" t="inlineStr">
        <is>
          <t>Staff Training (Program Administration) (520)</t>
        </is>
      </c>
    </row>
    <row r="234" ht="15.75" customHeight="1">
      <c r="A234" t="inlineStr">
        <is>
          <t>Staff Training (Program/site) (OPWDD and SED only) (347)</t>
        </is>
      </c>
    </row>
    <row r="235" ht="15.75" customHeight="1">
      <c r="A235" t="inlineStr">
        <is>
          <t>Street Worker</t>
        </is>
      </c>
    </row>
    <row r="236" ht="15.75" customHeight="1">
      <c r="A236" t="inlineStr">
        <is>
          <t>Student Advisor</t>
        </is>
      </c>
    </row>
    <row r="237" ht="15.75" customHeight="1">
      <c r="A237" t="inlineStr">
        <is>
          <t>Summer Staff</t>
        </is>
      </c>
    </row>
    <row r="238" ht="15.75" customHeight="1">
      <c r="A238" t="inlineStr">
        <is>
          <t>Supervising Attorney</t>
        </is>
      </c>
    </row>
    <row r="239" ht="15.75" customHeight="1">
      <c r="A239" t="inlineStr">
        <is>
          <t>Supervising Teacher (SED Only) (215)</t>
        </is>
      </c>
    </row>
    <row r="240" ht="15.75" customHeight="1">
      <c r="A240" t="inlineStr">
        <is>
          <t>Supervisor</t>
        </is>
      </c>
    </row>
    <row r="241" ht="15.75" customHeight="1">
      <c r="A241" t="inlineStr">
        <is>
          <t>Supervisor-Social Services (SED Only) (513)</t>
        </is>
      </c>
    </row>
    <row r="242" ht="15.75" customHeight="1">
      <c r="A242" t="inlineStr">
        <is>
          <t>Supervisor (OMH CR Only) (206)</t>
        </is>
      </c>
    </row>
    <row r="243" ht="15.75" customHeight="1">
      <c r="A243" t="inlineStr">
        <is>
          <t>Supervisor of Teaching Services/Director of Education Services</t>
        </is>
      </c>
    </row>
    <row r="244" ht="15.75" customHeight="1">
      <c r="A244" t="inlineStr">
        <is>
          <t>Support Staff</t>
        </is>
      </c>
    </row>
    <row r="245" ht="15.75" customHeight="1">
      <c r="A245" t="inlineStr">
        <is>
          <t>Teacher-Coverage/Floating (SED Only) (227)</t>
        </is>
      </c>
    </row>
    <row r="246" ht="15.75" customHeight="1">
      <c r="A246" t="inlineStr">
        <is>
          <t>Teacher-Deaf (SED Only) (261)</t>
        </is>
      </c>
    </row>
    <row r="247" ht="15.75" customHeight="1">
      <c r="A247" t="inlineStr">
        <is>
          <t>Teacher-Deaf/Blindness (SED Only) (263)</t>
        </is>
      </c>
    </row>
    <row r="248" ht="15.75" customHeight="1">
      <c r="A248" t="inlineStr">
        <is>
          <t>Teacher-Hard of Hearing (SED Only) (262)</t>
        </is>
      </c>
    </row>
    <row r="249" ht="15.75" customHeight="1">
      <c r="A249" t="inlineStr">
        <is>
          <t>Teacher-Non-Disabled (SED Only) (260)</t>
        </is>
      </c>
    </row>
    <row r="250" ht="15.75" customHeight="1">
      <c r="A250" t="inlineStr">
        <is>
          <t>Teacher-Other (222)</t>
        </is>
      </c>
    </row>
    <row r="251" ht="15.75" customHeight="1">
      <c r="A251" t="inlineStr">
        <is>
          <t>Teacher-Physical Education (220)</t>
        </is>
      </c>
    </row>
    <row r="252" ht="15.75" customHeight="1">
      <c r="A252" t="inlineStr">
        <is>
          <t>Teacher-Special Education (218)</t>
        </is>
      </c>
    </row>
    <row r="253" ht="15.75" customHeight="1">
      <c r="A253" t="inlineStr">
        <is>
          <t>Teacher-Speech Certified (SED Only) (225)</t>
        </is>
      </c>
    </row>
    <row r="254" ht="15.75" customHeight="1">
      <c r="A254" t="inlineStr">
        <is>
          <t>Teacher-Substitute (SED Only) (224)</t>
        </is>
      </c>
    </row>
    <row r="255" ht="15.75" customHeight="1">
      <c r="A255" t="inlineStr">
        <is>
          <t>Teacher-Vocational/Occupational Education (SED Only) (221)</t>
        </is>
      </c>
    </row>
    <row r="256" ht="15.75" customHeight="1">
      <c r="A256" t="inlineStr">
        <is>
          <t>Teacher (Licensed)</t>
        </is>
      </c>
    </row>
    <row r="257" ht="15.75" customHeight="1">
      <c r="A257" t="inlineStr">
        <is>
          <t>Teacher Aide (228)</t>
        </is>
      </c>
    </row>
    <row r="258" ht="15.75" customHeight="1">
      <c r="A258" t="inlineStr">
        <is>
          <t>Teacher Aide/Assistant - Substitute (230)</t>
        </is>
      </c>
    </row>
    <row r="259" ht="15.75" customHeight="1">
      <c r="A259" t="inlineStr">
        <is>
          <t>Teacher Assistant (232)</t>
        </is>
      </c>
    </row>
    <row r="260" ht="15.75" customHeight="1">
      <c r="A260" t="inlineStr">
        <is>
          <t>Teacher Part Time</t>
        </is>
      </c>
    </row>
    <row r="261" ht="15.75" customHeight="1">
      <c r="A261" t="inlineStr">
        <is>
          <t>Team Leader</t>
        </is>
      </c>
    </row>
    <row r="262" ht="15.75" customHeight="1">
      <c r="A262" t="inlineStr">
        <is>
          <t>Temp Pool Coordinator</t>
        </is>
      </c>
    </row>
    <row r="263" ht="15.75" customHeight="1">
      <c r="A263" t="inlineStr">
        <is>
          <t>Therapist</t>
        </is>
      </c>
    </row>
    <row r="264" ht="15.75" customHeight="1">
      <c r="A264" t="inlineStr">
        <is>
          <t>Therapist-Activity/Creative Arts (332)</t>
        </is>
      </c>
    </row>
    <row r="265" ht="15.75" customHeight="1">
      <c r="A265" t="inlineStr">
        <is>
          <t>Therapist-Occupational (333)</t>
        </is>
      </c>
    </row>
    <row r="266" ht="15.75" customHeight="1">
      <c r="A266" t="inlineStr">
        <is>
          <t>Therapist-Physical (334)</t>
        </is>
      </c>
    </row>
    <row r="267" ht="15.75" customHeight="1">
      <c r="A267" t="inlineStr">
        <is>
          <t>Therapist-Recreation (330)</t>
        </is>
      </c>
    </row>
    <row r="268" ht="15.75" customHeight="1">
      <c r="A268" t="inlineStr">
        <is>
          <t>Therapist-Speech (335)</t>
        </is>
      </c>
    </row>
    <row r="269" ht="15.75" customHeight="1">
      <c r="A269" t="inlineStr">
        <is>
          <t>Therapy Assistant/Activity Assistant (337)</t>
        </is>
      </c>
    </row>
    <row r="270" ht="15.75" customHeight="1">
      <c r="A270" t="inlineStr">
        <is>
          <t>Timekeeper/Coordinator</t>
        </is>
      </c>
    </row>
    <row r="271" ht="15.75" customHeight="1">
      <c r="A271" t="inlineStr">
        <is>
          <t>Training Instructor</t>
        </is>
      </c>
    </row>
    <row r="272" ht="15.75" customHeight="1">
      <c r="A272" t="inlineStr">
        <is>
          <t>Transportation Coordinator</t>
        </is>
      </c>
    </row>
    <row r="273" ht="15.75" customHeight="1">
      <c r="A273" t="inlineStr">
        <is>
          <t>Transitional Planners</t>
        </is>
      </c>
    </row>
    <row r="274" ht="15.75" customHeight="1">
      <c r="A274" t="inlineStr">
        <is>
          <t>Transportation Worker (104)</t>
        </is>
      </c>
    </row>
    <row r="275" ht="15.75" customHeight="1">
      <c r="A275" t="inlineStr">
        <is>
          <t>Tutor</t>
        </is>
      </c>
    </row>
    <row r="276" ht="15.75" customHeight="1">
      <c r="A276" t="inlineStr">
        <is>
          <t>Unit Assistant</t>
        </is>
      </c>
    </row>
    <row r="277" ht="15.75" customHeight="1">
      <c r="A277" t="inlineStr">
        <is>
          <t>Unit Director</t>
        </is>
      </c>
    </row>
    <row r="278" ht="15.75" customHeight="1">
      <c r="A278" t="inlineStr">
        <is>
          <t>Urban Housing Specialist</t>
        </is>
      </c>
    </row>
    <row r="279" ht="15.75" customHeight="1">
      <c r="A279" t="inlineStr">
        <is>
          <t>Utilization Review/Quality Assurance (Agency Administration) (621)</t>
        </is>
      </c>
    </row>
    <row r="280" ht="15.75" customHeight="1">
      <c r="A280" t="inlineStr">
        <is>
          <t>Utilization Review/Quality Assurance (Program Administration) (521)</t>
        </is>
      </c>
    </row>
    <row r="281" ht="15.75" customHeight="1">
      <c r="A281" t="inlineStr">
        <is>
          <t>Utilization Review/Quality Assurance (Program/site) (OPWDD Only) (349)</t>
        </is>
      </c>
    </row>
    <row r="282" ht="15.75" customHeight="1">
      <c r="A282" t="inlineStr">
        <is>
          <t>Verification Specialist</t>
        </is>
      </c>
    </row>
    <row r="283" ht="15.75" customHeight="1">
      <c r="A283" t="inlineStr">
        <is>
          <t>Vice President</t>
        </is>
      </c>
    </row>
    <row r="284" ht="15.75" customHeight="1">
      <c r="A284" t="inlineStr">
        <is>
          <t>Vice President of Clinical Operations</t>
        </is>
      </c>
    </row>
    <row r="285" ht="15.75" customHeight="1">
      <c r="A285" t="inlineStr">
        <is>
          <t>Vice President of Mental Health Services</t>
        </is>
      </c>
    </row>
    <row r="286" ht="15.75" customHeight="1">
      <c r="A286" t="inlineStr">
        <is>
          <t>Volunteer Coordinator</t>
        </is>
      </c>
    </row>
    <row r="287" ht="15.75" customHeight="1">
      <c r="A287" t="inlineStr">
        <is>
          <t>Water Safety Instructor</t>
        </is>
      </c>
    </row>
    <row r="288" ht="15.75" customHeight="1">
      <c r="A288" t="inlineStr">
        <is>
          <t>WEP Field Monitor</t>
        </is>
      </c>
    </row>
    <row r="289" ht="15.75" customHeight="1">
      <c r="A289" t="inlineStr">
        <is>
          <t>WEP Specialist</t>
        </is>
      </c>
    </row>
    <row r="290" ht="15.75" customHeight="1">
      <c r="A290" t="inlineStr">
        <is>
          <t>Writing Instructor</t>
        </is>
      </c>
    </row>
    <row r="291" ht="15.75" customHeight="1">
      <c r="A291" t="inlineStr">
        <is>
          <t>Youth Advocate</t>
        </is>
      </c>
    </row>
    <row r="292" ht="15.75" customHeight="1">
      <c r="A292" t="inlineStr">
        <is>
          <t>Youth Counselor</t>
        </is>
      </c>
    </row>
    <row r="293" ht="15.75" customHeight="1">
      <c r="A293" t="inlineStr">
        <is>
          <t>Youth Employment Coordinator</t>
        </is>
      </c>
    </row>
    <row r="294" ht="15.75" customHeight="1">
      <c r="A294" t="inlineStr">
        <is>
          <t>Youth Worker</t>
        </is>
      </c>
    </row>
  </sheetData>
  <sheetProtection selectLockedCells="0" selectUnlockedCells="0" sheet="1" objects="1" insertRows="1" insertHyperlinks="1" autoFilter="1" scenarios="1" formatColumns="1" deleteColumns="1" insertColumns="1" pivotTables="1" deleteRows="1" formatCells="1" formatRows="1" sort="1"/>
  <pageMargins left="0.75" right="0.75" top="0" bottom="0" header="0.5" footer="0.5"/>
  <pageSetup orientation="portrait" useFirstPageNumber="1" horizontalDpi="4294967295" verticalDpi="4294967295"/>
</worksheet>
</file>

<file path=xl/worksheets/sheet6.xml><?xml version="1.0" encoding="utf-8"?>
<worksheet xmlns="http://schemas.openxmlformats.org/spreadsheetml/2006/main">
  <sheetPr>
    <outlinePr summaryBelow="1" summaryRight="1"/>
    <pageSetUpPr/>
  </sheetPr>
  <dimension ref="B1:F26"/>
  <sheetViews>
    <sheetView showGridLines="0" zoomScaleNormal="100" workbookViewId="0">
      <selection activeCell="E10" sqref="E10"/>
    </sheetView>
  </sheetViews>
  <sheetFormatPr baseColWidth="8" defaultRowHeight="15"/>
  <cols>
    <col width="0.85546875" customWidth="1" min="1" max="1"/>
    <col width="50.140625" customWidth="1" min="2" max="2"/>
    <col width="1.28515625" customWidth="1" min="3" max="3"/>
    <col width="4.28515625" customWidth="1" min="4" max="4"/>
    <col width="12.42578125" customWidth="1" min="5" max="6"/>
  </cols>
  <sheetData>
    <row r="1" ht="15.75" customHeight="1">
      <c r="B1" s="192" t="inlineStr">
        <is>
          <t>Compatibility Report for Current PERS Form.xls</t>
        </is>
      </c>
      <c r="C1" s="192" t="n"/>
      <c r="D1" s="193" t="n"/>
      <c r="E1" s="193" t="n"/>
      <c r="F1" s="193" t="n"/>
    </row>
    <row r="2" ht="15.75" customHeight="1">
      <c r="B2" s="192" t="inlineStr">
        <is>
          <t>Run on 4/10/2012 13:23</t>
        </is>
      </c>
      <c r="C2" s="192" t="n"/>
      <c r="D2" s="193" t="n"/>
      <c r="E2" s="193" t="n"/>
      <c r="F2" s="193" t="n"/>
    </row>
    <row r="3">
      <c r="B3" s="194" t="n"/>
      <c r="C3" s="194" t="n"/>
      <c r="D3" s="195" t="n"/>
      <c r="E3" s="195" t="n"/>
      <c r="F3" s="195" t="n"/>
    </row>
    <row r="4" ht="60" customHeight="1">
      <c r="B4" s="194" t="inlineStr">
        <is>
          <t>The following features in this workbook are not supported by earlier versions of Excel. These features may be lost or degraded when opening this workbook in an earlier version of Excel or if you save this workbook in an earlier file format.</t>
        </is>
      </c>
      <c r="C4" s="194" t="n"/>
      <c r="D4" s="195" t="n"/>
      <c r="E4" s="195" t="n"/>
      <c r="F4" s="195" t="n"/>
    </row>
    <row r="5">
      <c r="B5" s="194" t="n"/>
      <c r="C5" s="194" t="n"/>
      <c r="D5" s="195" t="n"/>
      <c r="E5" s="195" t="n"/>
      <c r="F5" s="195" t="n"/>
    </row>
    <row r="6" ht="31.5" customHeight="1">
      <c r="B6" s="192" t="inlineStr">
        <is>
          <t>Significant loss of functionality</t>
        </is>
      </c>
      <c r="C6" s="192" t="n"/>
      <c r="D6" s="193" t="n"/>
      <c r="E6" s="193" t="inlineStr">
        <is>
          <t># of occurrences</t>
        </is>
      </c>
      <c r="F6" s="193" t="inlineStr">
        <is>
          <t>Version</t>
        </is>
      </c>
    </row>
    <row r="7" ht="15.75" customHeight="1">
      <c r="B7" s="194" t="n"/>
      <c r="C7" s="194" t="n"/>
      <c r="D7" s="195" t="n"/>
      <c r="E7" s="195" t="n"/>
      <c r="F7" s="195" t="n"/>
    </row>
    <row r="8" ht="45" customHeight="1">
      <c r="B8" s="196" t="inlineStr">
        <is>
          <t>One or more cells in this workbook contain data validation rules which refer to values on other worksheets. These data validation rules will not be saved.</t>
        </is>
      </c>
      <c r="C8" s="197" t="n"/>
      <c r="D8" s="198" t="n"/>
      <c r="E8" s="198" t="n">
        <v>16</v>
      </c>
      <c r="F8" s="199" t="n"/>
    </row>
    <row r="9" ht="27" customHeight="1">
      <c r="B9" s="200" t="n"/>
      <c r="C9" s="194" t="n"/>
      <c r="D9" s="195" t="n"/>
      <c r="E9" s="201" t="inlineStr">
        <is>
          <t>SALARIES FT'!E218:E239</t>
        </is>
      </c>
      <c r="F9" s="202" t="inlineStr">
        <is>
          <t>Excel 97-2003</t>
        </is>
      </c>
    </row>
    <row r="10" ht="27" customHeight="1">
      <c r="B10" s="200" t="n"/>
      <c r="C10" s="194" t="n"/>
      <c r="D10" s="195" t="n"/>
      <c r="E10" s="201" t="inlineStr">
        <is>
          <t>SALARIES FT'!E13:E34</t>
        </is>
      </c>
      <c r="F10" s="202" t="n"/>
    </row>
    <row r="11" ht="27" customHeight="1">
      <c r="B11" s="200" t="n"/>
      <c r="C11" s="194" t="n"/>
      <c r="D11" s="195" t="n"/>
      <c r="E11" s="201" t="inlineStr">
        <is>
          <t>SALARIES FT'!E54:E75</t>
        </is>
      </c>
      <c r="F11" s="202" t="n"/>
    </row>
    <row r="12" ht="27" customHeight="1">
      <c r="B12" s="200" t="n"/>
      <c r="C12" s="194" t="n"/>
      <c r="D12" s="195" t="n"/>
      <c r="E12" s="201" t="inlineStr">
        <is>
          <t>SALARIES FT'!E95:E116</t>
        </is>
      </c>
      <c r="F12" s="202" t="n"/>
    </row>
    <row r="13" ht="27" customHeight="1">
      <c r="B13" s="200" t="n"/>
      <c r="C13" s="194" t="n"/>
      <c r="D13" s="195" t="n"/>
      <c r="E13" s="201" t="inlineStr">
        <is>
          <t>SALARIES FT'!E136:E157</t>
        </is>
      </c>
      <c r="F13" s="202" t="n"/>
    </row>
    <row r="14" ht="27" customHeight="1">
      <c r="B14" s="200" t="n"/>
      <c r="C14" s="194" t="n"/>
      <c r="D14" s="195" t="n"/>
      <c r="E14" s="201" t="inlineStr">
        <is>
          <t>SALARIES FT'!E177:E198</t>
        </is>
      </c>
      <c r="F14" s="202" t="n"/>
    </row>
    <row r="15" ht="40.5" customHeight="1">
      <c r="B15" s="200" t="n"/>
      <c r="C15" s="194" t="n"/>
      <c r="D15" s="195" t="n"/>
      <c r="E15" s="201" t="inlineStr">
        <is>
          <t>NON STAFF SERVICES'!B51:B68</t>
        </is>
      </c>
      <c r="F15" s="202" t="inlineStr">
        <is>
          <t>Excel 97-2003</t>
        </is>
      </c>
    </row>
    <row r="16" ht="40.5" customHeight="1">
      <c r="B16" s="200" t="n"/>
      <c r="C16" s="194" t="n"/>
      <c r="D16" s="195" t="n"/>
      <c r="E16" s="201" t="inlineStr">
        <is>
          <t>NON STAFF SERVICES'!B13:B30</t>
        </is>
      </c>
      <c r="F16" s="202" t="n"/>
    </row>
    <row r="17" ht="40.5" customHeight="1">
      <c r="B17" s="200" t="n"/>
      <c r="C17" s="194" t="n"/>
      <c r="D17" s="195" t="n"/>
      <c r="E17" s="201" t="inlineStr">
        <is>
          <t>NON STAFF SERVICES'!B88:B105</t>
        </is>
      </c>
      <c r="F17" s="202" t="n"/>
    </row>
    <row r="18" ht="40.5" customHeight="1">
      <c r="B18" s="200" t="n"/>
      <c r="C18" s="194" t="n"/>
      <c r="D18" s="195" t="n"/>
      <c r="E18" s="201" t="inlineStr">
        <is>
          <t>NON STAFF SERVICES'!B125:B142</t>
        </is>
      </c>
      <c r="F18" s="202" t="n"/>
    </row>
    <row r="19" ht="40.5" customHeight="1">
      <c r="B19" s="200" t="n"/>
      <c r="C19" s="194" t="n"/>
      <c r="D19" s="195" t="n"/>
      <c r="E19" s="201" t="inlineStr">
        <is>
          <t>NON STAFF SERVICES'!B162:B179</t>
        </is>
      </c>
      <c r="F19" s="202" t="n"/>
    </row>
    <row r="20" ht="30" customHeight="1">
      <c r="B20" s="200" t="n"/>
      <c r="C20" s="194" t="n"/>
      <c r="D20" s="195" t="n"/>
      <c r="E20" s="201" t="inlineStr">
        <is>
          <t>OTPS'!D55:D76</t>
        </is>
      </c>
      <c r="F20" s="202" t="inlineStr">
        <is>
          <t>Excel 97-2003</t>
        </is>
      </c>
    </row>
    <row r="21" ht="27" customHeight="1">
      <c r="B21" s="200" t="n"/>
      <c r="C21" s="194" t="n"/>
      <c r="D21" s="195" t="n"/>
      <c r="E21" s="201" t="inlineStr">
        <is>
          <t>OTPS'!D178:D199</t>
        </is>
      </c>
      <c r="F21" s="202" t="n"/>
    </row>
    <row r="22" ht="27" customHeight="1">
      <c r="B22" s="200" t="n"/>
      <c r="C22" s="194" t="n"/>
      <c r="D22" s="195" t="n"/>
      <c r="E22" s="201" t="inlineStr">
        <is>
          <t>OTPS'!D137:D158</t>
        </is>
      </c>
      <c r="F22" s="202" t="n"/>
    </row>
    <row r="23" ht="27" customHeight="1">
      <c r="B23" s="200" t="n"/>
      <c r="C23" s="194" t="n"/>
      <c r="D23" s="195" t="n"/>
      <c r="E23" s="201" t="inlineStr">
        <is>
          <t>OTPS'!D96:D117</t>
        </is>
      </c>
      <c r="F23" s="202" t="n"/>
    </row>
    <row r="24" ht="15.75" customHeight="1">
      <c r="B24" s="203" t="n"/>
      <c r="C24" s="204" t="n"/>
      <c r="D24" s="205" t="n"/>
      <c r="E24" s="206" t="inlineStr">
        <is>
          <t>OTPS'!D13:D35</t>
        </is>
      </c>
      <c r="F24" s="207" t="n"/>
    </row>
    <row r="25">
      <c r="B25" s="194" t="n"/>
      <c r="C25" s="194" t="n"/>
      <c r="D25" s="195" t="n"/>
      <c r="E25" s="195" t="n"/>
      <c r="F25" s="195" t="n"/>
    </row>
    <row r="26">
      <c r="B26" s="194" t="n"/>
      <c r="C26" s="194" t="n"/>
      <c r="D26" s="195" t="n"/>
      <c r="E26" s="195" t="n"/>
      <c r="F26" s="195" t="n"/>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1999-11-18T16:38:35Z</dcterms:created>
  <dcterms:modified xsi:type="dcterms:W3CDTF">2026-08-29T15:57:18Z</dcterms:modified>
  <cp:lastPrinted>2016-04-01T14:21:30Z</cp:lastPrinted>
</cp:coreProperties>
</file>